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O:\SubjectOriented\Michrazim Team\תחום מכרזים\תחום המכרזים\מכרזים\הנדסה ותשתיות\7482 שילוט פנים\"/>
    </mc:Choice>
  </mc:AlternateContent>
  <xr:revisionPtr revIDLastSave="0" documentId="13_ncr:1_{04E7C07D-9964-4859-8D49-1664CD2AEE47}" xr6:coauthVersionLast="47" xr6:coauthVersionMax="47" xr10:uidLastSave="{00000000-0000-0000-0000-000000000000}"/>
  <bookViews>
    <workbookView xWindow="-120" yWindow="-120" windowWidth="29040" windowHeight="15720" tabRatio="602" xr2:uid="{00000000-000D-0000-FFFF-FFFF00000000}"/>
  </bookViews>
  <sheets>
    <sheet name="טופס הצעה כספית"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6" i="3" l="1"/>
  <c r="E112" i="3"/>
  <c r="E107" i="3"/>
  <c r="E102" i="3"/>
  <c r="E90" i="3"/>
  <c r="E85" i="3"/>
  <c r="E74" i="3"/>
  <c r="E64" i="3"/>
  <c r="E58" i="3"/>
  <c r="E51" i="3"/>
  <c r="F63" i="3"/>
  <c r="F62" i="3"/>
  <c r="E117" i="3" l="1"/>
  <c r="F18" i="3"/>
  <c r="F97" i="3"/>
  <c r="F96" i="3"/>
  <c r="F37" i="3"/>
  <c r="F36" i="3"/>
  <c r="F35" i="3"/>
  <c r="F34" i="3"/>
  <c r="F33" i="3"/>
  <c r="F28" i="3"/>
  <c r="F16" i="3"/>
  <c r="F50" i="3"/>
  <c r="F49" i="3"/>
  <c r="F48" i="3"/>
  <c r="F47" i="3"/>
  <c r="F46" i="3"/>
  <c r="F45" i="3"/>
  <c r="F44" i="3"/>
  <c r="F43" i="3"/>
  <c r="F42" i="3"/>
  <c r="F41" i="3"/>
  <c r="F40" i="3"/>
  <c r="F25" i="3"/>
  <c r="F26" i="3"/>
  <c r="F27" i="3"/>
  <c r="F29" i="3"/>
  <c r="F30" i="3"/>
  <c r="F31" i="3"/>
  <c r="F32" i="3"/>
  <c r="F115" i="3"/>
  <c r="F116" i="3" s="1"/>
  <c r="F39" i="3"/>
  <c r="F38" i="3"/>
  <c r="F111" i="3"/>
  <c r="F110" i="3"/>
  <c r="F106" i="3"/>
  <c r="F105" i="3"/>
  <c r="F94" i="3"/>
  <c r="F95" i="3"/>
  <c r="F98" i="3"/>
  <c r="F99" i="3"/>
  <c r="F100" i="3"/>
  <c r="F101" i="3"/>
  <c r="F93" i="3"/>
  <c r="F89" i="3"/>
  <c r="F88" i="3"/>
  <c r="F78" i="3"/>
  <c r="F79" i="3"/>
  <c r="F80" i="3"/>
  <c r="F81" i="3"/>
  <c r="F82" i="3"/>
  <c r="F83" i="3"/>
  <c r="F84" i="3"/>
  <c r="F77" i="3"/>
  <c r="F68" i="3"/>
  <c r="F69" i="3"/>
  <c r="F70" i="3"/>
  <c r="F71" i="3"/>
  <c r="F72" i="3"/>
  <c r="F73" i="3"/>
  <c r="F67" i="3"/>
  <c r="F61" i="3"/>
  <c r="F54" i="3"/>
  <c r="F55" i="3"/>
  <c r="F56" i="3"/>
  <c r="F57" i="3"/>
  <c r="F10" i="3"/>
  <c r="F11" i="3"/>
  <c r="F21" i="3"/>
  <c r="F22" i="3"/>
  <c r="F23" i="3"/>
  <c r="F24" i="3"/>
  <c r="F17" i="3"/>
  <c r="F19" i="3"/>
  <c r="F20" i="3"/>
  <c r="F12" i="3"/>
  <c r="F13" i="3"/>
  <c r="F14" i="3"/>
  <c r="F15" i="3"/>
  <c r="F9" i="3"/>
  <c r="F107" i="3" l="1"/>
  <c r="F51" i="3"/>
  <c r="F64" i="3"/>
  <c r="F58" i="3"/>
  <c r="F102" i="3"/>
  <c r="F85" i="3"/>
  <c r="F112" i="3"/>
  <c r="F90" i="3"/>
  <c r="F74" i="3"/>
  <c r="F117" i="3" l="1"/>
</calcChain>
</file>

<file path=xl/sharedStrings.xml><?xml version="1.0" encoding="utf-8"?>
<sst xmlns="http://schemas.openxmlformats.org/spreadsheetml/2006/main" count="248" uniqueCount="107">
  <si>
    <t>תאור</t>
  </si>
  <si>
    <t>1 מ"ר</t>
  </si>
  <si>
    <t>1 יח'</t>
  </si>
  <si>
    <t xml:space="preserve">מחיר </t>
  </si>
  <si>
    <t>נספח ד': הצעה כספית</t>
  </si>
  <si>
    <t>טבלת הצעת המחירים</t>
  </si>
  <si>
    <t>סה"כ לפרק זה:</t>
  </si>
  <si>
    <t>עלות התקנה בסניף קומפלט</t>
  </si>
  <si>
    <t xml:space="preserve"> </t>
  </si>
  <si>
    <t xml:space="preserve">מדבקה חלבית דמוי התזת חול </t>
  </si>
  <si>
    <t>שלט זכוכית עם הדפסה דיגיטלית</t>
  </si>
  <si>
    <t>שלט זכוכית עם מדבקות ויניל 3M</t>
  </si>
  <si>
    <t>שלט מאלוקובונד עם הדפסה דיגיטלית</t>
  </si>
  <si>
    <t>שלט קאפה לבן 40/30 בעובי 10 מ"מ</t>
  </si>
  <si>
    <t>5- שלטי פולטי אור</t>
  </si>
  <si>
    <t>8- שלטים מזכוכית</t>
  </si>
  <si>
    <t>9- שלטים מאלוקובונד</t>
  </si>
  <si>
    <t>3- שלטים מסוגים שונים</t>
  </si>
  <si>
    <t>מס.</t>
  </si>
  <si>
    <t>שלט פרספקס שקוף עם הדפסה דיגיטלית</t>
  </si>
  <si>
    <t>שלט פרספקס שקוף עם מדבקות ויניל 3M</t>
  </si>
  <si>
    <t xml:space="preserve">מחיר משוקלל לפריט </t>
  </si>
  <si>
    <t xml:space="preserve">סה"כ מחיר משוקלל להצעה </t>
  </si>
  <si>
    <t>2.   ה"משקל" שנקבע לכל פריט מבטא אומדן לרכש של הפריט ביחס לרכש של הפריטים האחרים ומבוססים על נתוני השנתיים האחרונות. המשקולות נקבעו לצורך השוואה בין ההצעות, ולמחיר המשוקלל המחושב אין משמעות מעבר להשוואה זו. 
אין אומדן מדויק לכמויות שתרכוש לאומית בשנות ההתקשרות ואין לראות במשקולות שנקבעו בטבלה משום התחייבות מצד לאומית להזמנה של פריטים בהיקף מסוים.</t>
  </si>
  <si>
    <t>משקל</t>
  </si>
  <si>
    <t>יחידה</t>
  </si>
  <si>
    <t>מדבקת לוגו צבעוני דו צדדי בחיתוך צורני 25/18 ס"מ</t>
  </si>
  <si>
    <t>מדבקת לוגו צבעוני דו צדדי בחיתוך צורני 30/30 ס"מ</t>
  </si>
  <si>
    <t>מדבקה 10/5 ס"מ</t>
  </si>
  <si>
    <t>מדבקה 12/12 ס"מ</t>
  </si>
  <si>
    <t>מדבקה 20/10 ס"מ</t>
  </si>
  <si>
    <t>מדבקת ויניל לבית מרקחת 13/3 ס"מ</t>
  </si>
  <si>
    <t>גרפיקה A4 (הדפסה ע"י המזמין) 21/29.7 ס"מ</t>
  </si>
  <si>
    <t>גרפיקה A3 (הדפסה ע"י המזמין) 29.7/42 ס"מ</t>
  </si>
  <si>
    <t>גרפיקה לחצי גיליון (הדפסה ע"י המזמין) 50/70 ס"מ</t>
  </si>
  <si>
    <t>גרפיקה לגיליון (הדפסה ע"י המזמין) 70/100 ס"מ</t>
  </si>
  <si>
    <t xml:space="preserve">שלט תמרור חניה 50/50 ס"מ מס' 437  </t>
  </si>
  <si>
    <t>שלט תמרור חניה 50/50 ס"מ כולל עמוד (ללא התקנה)</t>
  </si>
  <si>
    <t>שלט פולט אור 10/5 ס"מ</t>
  </si>
  <si>
    <t>שלט פולט אור 10/10 ס"מ</t>
  </si>
  <si>
    <t>שלט פולט אור 10/20 ס"מ</t>
  </si>
  <si>
    <t>שלט פולט אור 15/15 ס"מ</t>
  </si>
  <si>
    <t>שלט פולט אור 15/20 ס"מ</t>
  </si>
  <si>
    <t>שלט פולט אור 20/30 ס"מ</t>
  </si>
  <si>
    <t>שלט פולט אור 30/15 ס"מ</t>
  </si>
  <si>
    <t>שלט פולט אור 40/12 ס"מ</t>
  </si>
  <si>
    <t xml:space="preserve">4- מדבקות </t>
  </si>
  <si>
    <t>שלט כיס פרספקס שקוף 21/35 ס"מ כולל מדבקת לוגו</t>
  </si>
  <si>
    <t>שלט מאלוקובונד עם הדפסה בפוטומטאל</t>
  </si>
  <si>
    <t>2- גרפיקות</t>
  </si>
  <si>
    <t>שלט הכוונה תלוי מהתקרה דו צדדי 60/12 ס"מ כולל אביזרי תלייה
*מערכת vista sharp כולל הדפסת פוטומטאל</t>
  </si>
  <si>
    <t>שלט הכוונה תלוי מהתקרה דו צדדי 60/16 ס"מ כולל אביזרי תלייה
*מערכת vista sharp כולל הדפסת פוטומטאל</t>
  </si>
  <si>
    <t>שלט הכוונה תלוי מהתקרה  דו צדדי 60/24 ס"מ כולל אביזרי תלייה
*מערכת vista sharp כולל הדפסת פוטומטאל</t>
  </si>
  <si>
    <t>שלט הכוונה תלוי מהתקרה דו צדדי 60/32 ס"מ כולל אביזרי תלייה
*מערכת vista sharp כולל הדפסת פוטומטאל</t>
  </si>
  <si>
    <t>שלט במידות 16\16 ס"מ
*מערכת vista sharp כולל הדפסת פוטומטאל</t>
  </si>
  <si>
    <t>שלט במידות 20\20 ס"מ
*מערכת vista sharp כולל הדפסת פוטומטאל</t>
  </si>
  <si>
    <t>שלט דגל דו צדדי במידות 20/20 ס"מ
*מערכת vista sharp כולל הדפסת פוטומטאל</t>
  </si>
  <si>
    <t>שלט דגל דו צדדי במידות 22/22 ס"מ 
*מערכת vista sharp כולל הדפסת פוטומטאל</t>
  </si>
  <si>
    <t>שלט במידות 40/10 ס"מ
*מערכת vista sharp כולל הדפסת פוטומטאל</t>
  </si>
  <si>
    <t>שלט במידות 40/20 ס"מ
*מערכת vista sharp כולל הדפסת פוטומטאל</t>
  </si>
  <si>
    <t>שלט במידות 40/30 ס"מ
*מערכת vista sharp כולל הדפסת פוטומטאל</t>
  </si>
  <si>
    <t>שלט במידות 40/50 ס"מ
*מערכת vista sharp כולל הדפסת פוטומטאל</t>
  </si>
  <si>
    <t>שלט במידות 60/12 ס"מ
*מערכת vista sharp כולל הדפסת פוטומטאל</t>
  </si>
  <si>
    <t>שלט במידות 60/15 ס"מ
*מערכת vista sharp כולל הדפסת פוטומטאל</t>
  </si>
  <si>
    <t>שלט במידות 60/20 ס"מ
*מערכת vista sharp כולל הדפסת פוטומטאל</t>
  </si>
  <si>
    <t>שלט במידות 60/32 ס"מ
*מערכת vista sharp כולל הדפסת פוטומטאל</t>
  </si>
  <si>
    <t>שלט במידות 60/40 ס"מ 
*מערכת vista sharp כולל הדפסת פוטומטאל</t>
  </si>
  <si>
    <t>שלט במידות 60/48 ס"מ 
*מערכת vista sharp כולל הדפסת פוטומטאל</t>
  </si>
  <si>
    <t>שלט במידות 60/56 ס"מ 
*מערכת vista sharp כולל הדפסת פוטומטאל</t>
  </si>
  <si>
    <t>שלט במידות 60/64 ס"מ 
*מערכת vista sharp כולל הדפסת פוטומטאל</t>
  </si>
  <si>
    <t>שלט במידות 60/72 ס"מ 
*מערכת vista sharp כולל הדפסת פוטומטאל</t>
  </si>
  <si>
    <t>שלט במידות 60/80 ס"מ 
*מערכת vista sharp כולל הדפסת פוטומטאל</t>
  </si>
  <si>
    <t>שלט במידות 60/88 ס"מ 
*מערכת vista sharp כולל הדפסת פוטומטאל</t>
  </si>
  <si>
    <t>שלט במידות 60/104 ס"מ 
*מערכת vista sharp כולל הדפסת פוטומטאל</t>
  </si>
  <si>
    <t>שלט במידות 60/96 ס"מ 
*מערכת vista sharp כולל הדפסת פוטומטאל</t>
  </si>
  <si>
    <t>חזית כיסוי מפוליקורבונט במידות מקסימום 60/104 ס"מ</t>
  </si>
  <si>
    <t xml:space="preserve">שלט פרספקס שקוף לפוסטר A3 במידות 29.7/42 ס"מ לאורך/לרוחב  </t>
  </si>
  <si>
    <t xml:space="preserve">שלט פרספקס שקוף לפוסטר חצי גיליון במידות 50/70 ס"מ לאורך/לרוחב  </t>
  </si>
  <si>
    <r>
      <t xml:space="preserve">שלט A4 (בית בלבד) במידות 21/29.7 ס"מ לחדר רופא
*מערכת vista sharp </t>
    </r>
    <r>
      <rPr>
        <u/>
        <sz val="12"/>
        <color theme="1"/>
        <rFont val="Arial"/>
        <family val="2"/>
      </rPr>
      <t>ללא</t>
    </r>
    <r>
      <rPr>
        <sz val="12"/>
        <color theme="1"/>
        <rFont val="Arial"/>
        <family val="2"/>
      </rPr>
      <t xml:space="preserve"> הדפסת פוטומטאל</t>
    </r>
  </si>
  <si>
    <r>
      <t xml:space="preserve">שלט A3 (בית בלבד) במידות 29.7/42 ס"מ 
*מערכת vista sharp </t>
    </r>
    <r>
      <rPr>
        <u/>
        <sz val="12"/>
        <color theme="1"/>
        <rFont val="Arial"/>
        <family val="2"/>
      </rPr>
      <t>ללא</t>
    </r>
    <r>
      <rPr>
        <sz val="12"/>
        <color theme="1"/>
        <rFont val="Arial"/>
        <family val="2"/>
      </rPr>
      <t xml:space="preserve"> הדפסת פוטומטאל </t>
    </r>
  </si>
  <si>
    <t>שלט A3 (כולל פח) במידות 29.7/42 ס"מ
*מערכת vista sharp כולל הדפסת פוטומטאל</t>
  </si>
  <si>
    <t>שלט 5/3 ס"מ עשוי P.V.C (לצד לחצני מעלית)</t>
  </si>
  <si>
    <t>שלט במידות 40/25 ס"מ
*מערכת vista sharp כולל הדפסת פוטומטאל</t>
  </si>
  <si>
    <t>1- שלטי אלומיניום מערכת  VISTA SHARP</t>
  </si>
  <si>
    <t>6- שלטי חנייה מפח</t>
  </si>
  <si>
    <t>החלפת פח קיים במידות 8\60 ס"מ כולל הדפסת פוטומטאל</t>
  </si>
  <si>
    <t>החלפת פח קיים במידות 16\60 ס"מ כולל הדפסת פוטומטאל</t>
  </si>
  <si>
    <t>החלפת פח קיים במידות 24\60 ס"מ כולל הדפסת פוטומטאל</t>
  </si>
  <si>
    <t>החלפת פח קיים במידות 32\60 ס"מ כולל הדפסת פוטומטאל</t>
  </si>
  <si>
    <t>החלפת פח קיים במידות 40\60 ס"מ כולל הדפסת פוטומטאל</t>
  </si>
  <si>
    <t>החלפת פח קיים במידות 48\60 ס"מ כולל הדפסת פוטומטאל</t>
  </si>
  <si>
    <t>החלפת פח קיים במידות 56\60 ס"מ כולל הדפסת פוטומטאל</t>
  </si>
  <si>
    <t>החלפת פח קיים במידות 64\60 ס"מ כולל הדפסת פוטומטאל</t>
  </si>
  <si>
    <t>החלפת פח קיים במידות 72\60 ס"מ כולל הדפסת פוטומטאל</t>
  </si>
  <si>
    <t>החלפת פח קיים במידות 80\60 ס"מ כולל הדפסת פוטומטאל</t>
  </si>
  <si>
    <t>החלפת פח קיים במידות 88\60 ס"מ כולל הדפסת פוטומטאל</t>
  </si>
  <si>
    <t>החלפת פח קיים במידות 96\60 ס"מ כולל הדפסת פוטומטאל</t>
  </si>
  <si>
    <t>החלפת פח קיים במידות 104\60 ס"מ כולל הדפסת פוטומטאל</t>
  </si>
  <si>
    <t xml:space="preserve">1.   להלן טופס הצעה כספית למכרז 7482/25 . על המציעים למלא מחיר ליחידת המידה המתוארת בטבלה. מחיר משוקלל לפריט יחושב אוטומטית. </t>
  </si>
  <si>
    <t xml:space="preserve">שלט פרספקס שקוף 51/45 ס"מ עם 2 תאי A4 לרוחב כולל מדבקת לוגו </t>
  </si>
  <si>
    <t>שלט פרספקס שקוף 27/75 ס"מ עם 2 תאי A4 לאורך כולל מדבקת לוגו</t>
  </si>
  <si>
    <t>שלט פרספקס שקוף 75/86 ס"מ עם 6 תאי A4 כולל מדבקת לוגו</t>
  </si>
  <si>
    <t>שלט פרספקס שקוף 51/86 ס"מ עם 4 תאי A4 כולל מדבקת לוגו</t>
  </si>
  <si>
    <t xml:space="preserve">7- שלטים מפרספקס </t>
  </si>
  <si>
    <t xml:space="preserve">10- התקנה </t>
  </si>
  <si>
    <t xml:space="preserve">3.   יש לנקוב במחירים ללא מע"מ. מובהר כי מע"מ כדין, יתווסף לחשבון, לפי שיעורו במועד התשלום. </t>
  </si>
  <si>
    <t xml:space="preserve">4.   תנאי תשלום: שוטף + 90 יום מתום החודש בו סופק בציוד והומצאה חשבונית ללאומית.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</si>
</sst>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 #,##0.00;&quot;₪&quot;\ \-#,##0.00"/>
    <numFmt numFmtId="44" formatCode="_ &quot;₪&quot;\ * #,##0.00_ ;_ &quot;₪&quot;\ * \-#,##0.00_ ;_ &quot;₪&quot;\ * &quot;-&quot;??_ ;_ @_ "/>
    <numFmt numFmtId="164" formatCode="0.0"/>
  </numFmts>
  <fonts count="14" x14ac:knownFonts="1">
    <font>
      <sz val="11"/>
      <color theme="1"/>
      <name val="Arial"/>
      <family val="2"/>
      <charset val="177"/>
      <scheme val="minor"/>
    </font>
    <font>
      <b/>
      <sz val="14"/>
      <color theme="1"/>
      <name val="Arial"/>
      <family val="2"/>
    </font>
    <font>
      <sz val="12"/>
      <color theme="1"/>
      <name val="Arial"/>
      <family val="2"/>
    </font>
    <font>
      <b/>
      <sz val="11"/>
      <color theme="1"/>
      <name val="Arial"/>
      <family val="2"/>
    </font>
    <font>
      <sz val="11"/>
      <color theme="1"/>
      <name val="Arial"/>
      <family val="2"/>
      <charset val="177"/>
      <scheme val="minor"/>
    </font>
    <font>
      <b/>
      <u/>
      <sz val="14"/>
      <color theme="1"/>
      <name val="Arial"/>
      <family val="2"/>
    </font>
    <font>
      <sz val="11"/>
      <color theme="1"/>
      <name val="Arial"/>
      <family val="2"/>
    </font>
    <font>
      <sz val="12"/>
      <color theme="3" tint="0.59999389629810485"/>
      <name val="Arial"/>
      <family val="2"/>
    </font>
    <font>
      <sz val="12"/>
      <name val="Arial"/>
      <family val="2"/>
    </font>
    <font>
      <b/>
      <sz val="12"/>
      <color rgb="FF000000"/>
      <name val="Arial"/>
      <family val="2"/>
    </font>
    <font>
      <b/>
      <sz val="16"/>
      <color theme="1"/>
      <name val="Arial"/>
      <family val="2"/>
    </font>
    <font>
      <b/>
      <sz val="12"/>
      <color theme="1"/>
      <name val="Arial"/>
      <family val="2"/>
    </font>
    <font>
      <sz val="8"/>
      <name val="Arial"/>
      <family val="2"/>
      <charset val="177"/>
      <scheme val="minor"/>
    </font>
    <font>
      <u/>
      <sz val="12"/>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theme="3" tint="0.79998168889431442"/>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44" fontId="4" fillId="0" borderId="0" applyFont="0" applyFill="0" applyBorder="0" applyAlignment="0" applyProtection="0"/>
  </cellStyleXfs>
  <cellXfs count="97">
    <xf numFmtId="0" fontId="0" fillId="0" borderId="0" xfId="0"/>
    <xf numFmtId="0" fontId="2" fillId="2" borderId="1" xfId="0" applyFont="1" applyFill="1" applyBorder="1" applyAlignment="1" applyProtection="1">
      <alignment horizontal="center" vertical="center" wrapText="1" readingOrder="2"/>
      <protection locked="0"/>
    </xf>
    <xf numFmtId="0" fontId="2" fillId="0" borderId="1" xfId="0" applyFont="1" applyBorder="1" applyAlignment="1" applyProtection="1">
      <alignment horizontal="center" vertical="center"/>
      <protection locked="0"/>
    </xf>
    <xf numFmtId="0" fontId="7" fillId="2" borderId="1" xfId="0" applyFont="1" applyFill="1" applyBorder="1" applyAlignment="1" applyProtection="1">
      <alignment horizontal="center" vertical="center" wrapText="1" readingOrder="2"/>
      <protection locked="0"/>
    </xf>
    <xf numFmtId="0" fontId="2" fillId="0" borderId="3" xfId="0" applyFont="1" applyBorder="1" applyAlignment="1" applyProtection="1">
      <alignment horizontal="center" vertical="center"/>
      <protection locked="0"/>
    </xf>
    <xf numFmtId="0" fontId="2" fillId="2" borderId="1" xfId="0" applyFont="1" applyFill="1" applyBorder="1" applyAlignment="1" applyProtection="1">
      <alignment horizontal="right" vertical="center" wrapText="1" readingOrder="2"/>
      <protection locked="0"/>
    </xf>
    <xf numFmtId="0" fontId="2" fillId="2" borderId="3" xfId="0" applyFont="1" applyFill="1" applyBorder="1" applyAlignment="1" applyProtection="1">
      <alignment horizontal="right" vertical="center" wrapText="1" readingOrder="2"/>
      <protection locked="0"/>
    </xf>
    <xf numFmtId="0" fontId="10" fillId="2" borderId="1" xfId="0" applyFont="1" applyFill="1" applyBorder="1" applyAlignment="1" applyProtection="1">
      <alignment horizontal="right" vertical="center" wrapText="1" readingOrder="2"/>
      <protection locked="0"/>
    </xf>
    <xf numFmtId="0" fontId="6" fillId="0" borderId="0" xfId="0" applyFont="1"/>
    <xf numFmtId="0" fontId="9" fillId="0" borderId="0" xfId="0" applyFont="1" applyAlignment="1">
      <alignment horizontal="justify" vertical="center" wrapText="1" readingOrder="2"/>
    </xf>
    <xf numFmtId="0" fontId="2" fillId="2" borderId="1" xfId="0" applyFont="1" applyFill="1" applyBorder="1" applyAlignment="1">
      <alignment horizontal="right" vertical="center" wrapText="1" readingOrder="2"/>
    </xf>
    <xf numFmtId="0" fontId="2" fillId="0" borderId="1" xfId="0" applyFont="1" applyBorder="1" applyAlignment="1">
      <alignment horizontal="right" vertical="center" wrapText="1" readingOrder="2"/>
    </xf>
    <xf numFmtId="0" fontId="6" fillId="0" borderId="0" xfId="0" applyFont="1" applyAlignment="1">
      <alignment vertical="center"/>
    </xf>
    <xf numFmtId="164" fontId="11" fillId="3" borderId="7" xfId="0" applyNumberFormat="1" applyFont="1" applyFill="1" applyBorder="1" applyAlignment="1">
      <alignment horizontal="center" vertical="center" wrapText="1" readingOrder="2"/>
    </xf>
    <xf numFmtId="0" fontId="11" fillId="3" borderId="1" xfId="0" applyFont="1" applyFill="1" applyBorder="1" applyAlignment="1">
      <alignment horizontal="center" vertical="center" wrapText="1" readingOrder="2"/>
    </xf>
    <xf numFmtId="0" fontId="11" fillId="3" borderId="8" xfId="0" applyFont="1" applyFill="1" applyBorder="1" applyAlignment="1">
      <alignment horizontal="center" vertical="center" wrapText="1" readingOrder="2"/>
    </xf>
    <xf numFmtId="0" fontId="2" fillId="0" borderId="0" xfId="0" applyFont="1"/>
    <xf numFmtId="4" fontId="2" fillId="2" borderId="7" xfId="0" applyNumberFormat="1"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10" fontId="2" fillId="0" borderId="1" xfId="0" applyNumberFormat="1" applyFont="1" applyBorder="1" applyAlignment="1">
      <alignment horizontal="center" vertical="center" wrapText="1" readingOrder="2"/>
    </xf>
    <xf numFmtId="7" fontId="2" fillId="2" borderId="8" xfId="1" applyNumberFormat="1" applyFont="1" applyFill="1" applyBorder="1" applyAlignment="1" applyProtection="1">
      <alignment horizontal="center" vertical="center" wrapText="1" readingOrder="1"/>
    </xf>
    <xf numFmtId="10" fontId="2" fillId="2" borderId="1" xfId="0" applyNumberFormat="1" applyFont="1" applyFill="1" applyBorder="1" applyAlignment="1">
      <alignment horizontal="center" vertical="center" wrapText="1" readingOrder="2"/>
    </xf>
    <xf numFmtId="0" fontId="2" fillId="0" borderId="1" xfId="0" applyFont="1" applyBorder="1" applyAlignment="1">
      <alignment horizontal="center" vertical="center"/>
    </xf>
    <xf numFmtId="0" fontId="2" fillId="0" borderId="1" xfId="0" applyFont="1" applyBorder="1" applyAlignment="1">
      <alignment horizontal="right" vertical="center" wrapText="1"/>
    </xf>
    <xf numFmtId="0" fontId="2" fillId="0" borderId="1" xfId="0" applyFont="1" applyBorder="1" applyAlignment="1">
      <alignment horizontal="center" vertical="center" readingOrder="2"/>
    </xf>
    <xf numFmtId="2" fontId="6" fillId="0" borderId="0" xfId="0" applyNumberFormat="1" applyFont="1" applyAlignment="1">
      <alignment vertical="center"/>
    </xf>
    <xf numFmtId="0" fontId="2" fillId="0" borderId="0" xfId="0" applyFont="1" applyAlignment="1">
      <alignment horizontal="center" vertical="center"/>
    </xf>
    <xf numFmtId="2" fontId="2" fillId="0" borderId="1" xfId="0" applyNumberFormat="1" applyFont="1" applyBorder="1" applyAlignment="1">
      <alignment horizontal="center" vertical="center"/>
    </xf>
    <xf numFmtId="16" fontId="2" fillId="2" borderId="1" xfId="0" applyNumberFormat="1" applyFont="1" applyFill="1" applyBorder="1" applyAlignment="1">
      <alignment horizontal="right" vertical="center" wrapText="1" readingOrder="2"/>
    </xf>
    <xf numFmtId="0" fontId="8" fillId="2" borderId="1" xfId="0" applyFont="1" applyFill="1" applyBorder="1" applyAlignment="1">
      <alignment horizontal="right" vertical="center" wrapText="1" readingOrder="2"/>
    </xf>
    <xf numFmtId="0" fontId="11" fillId="0" borderId="7" xfId="0" applyFont="1" applyBorder="1" applyAlignment="1">
      <alignment horizontal="center" vertical="center" readingOrder="2"/>
    </xf>
    <xf numFmtId="0" fontId="11" fillId="0" borderId="1" xfId="0" applyFont="1" applyBorder="1" applyAlignment="1">
      <alignment horizontal="center" vertical="center"/>
    </xf>
    <xf numFmtId="10" fontId="11" fillId="2" borderId="13" xfId="0" applyNumberFormat="1" applyFont="1" applyFill="1" applyBorder="1" applyAlignment="1">
      <alignment horizontal="center" vertical="center" wrapText="1" readingOrder="2"/>
    </xf>
    <xf numFmtId="7" fontId="11" fillId="2" borderId="8" xfId="1" applyNumberFormat="1" applyFont="1" applyFill="1" applyBorder="1" applyAlignment="1" applyProtection="1">
      <alignment horizontal="center" vertical="center" wrapText="1" readingOrder="1"/>
    </xf>
    <xf numFmtId="0" fontId="11" fillId="0" borderId="0" xfId="0" applyFont="1" applyAlignment="1">
      <alignment vertical="center"/>
    </xf>
    <xf numFmtId="2" fontId="2" fillId="0" borderId="7" xfId="0" applyNumberFormat="1" applyFont="1" applyBorder="1" applyAlignment="1">
      <alignment horizontal="center" vertical="center"/>
    </xf>
    <xf numFmtId="0" fontId="2" fillId="0" borderId="1" xfId="0" applyFont="1" applyBorder="1" applyAlignment="1">
      <alignment horizontal="right" vertical="center"/>
    </xf>
    <xf numFmtId="2" fontId="2" fillId="0" borderId="15" xfId="0" applyNumberFormat="1" applyFont="1" applyBorder="1" applyAlignment="1">
      <alignment horizontal="center" vertical="center"/>
    </xf>
    <xf numFmtId="0" fontId="2" fillId="0" borderId="3" xfId="0" applyFont="1" applyBorder="1" applyAlignment="1">
      <alignment horizontal="right" vertical="center"/>
    </xf>
    <xf numFmtId="0" fontId="2" fillId="0" borderId="3" xfId="0" applyFont="1" applyBorder="1" applyAlignment="1">
      <alignment horizontal="center" vertical="center" readingOrder="2"/>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2" fillId="0" borderId="1" xfId="0" applyFont="1" applyBorder="1" applyAlignment="1">
      <alignment horizontal="center" vertical="center" wrapText="1" readingOrder="2"/>
    </xf>
    <xf numFmtId="0" fontId="2" fillId="0" borderId="3" xfId="0" applyFont="1" applyBorder="1" applyAlignment="1">
      <alignment horizontal="center" vertical="center" wrapText="1" readingOrder="2"/>
    </xf>
    <xf numFmtId="0" fontId="3" fillId="0" borderId="0" xfId="0" applyFont="1" applyAlignment="1">
      <alignment vertical="center"/>
    </xf>
    <xf numFmtId="2" fontId="2" fillId="2" borderId="7" xfId="0" applyNumberFormat="1" applyFont="1" applyFill="1" applyBorder="1" applyAlignment="1">
      <alignment horizontal="center" vertical="center" wrapText="1" readingOrder="2"/>
    </xf>
    <xf numFmtId="2" fontId="2" fillId="2" borderId="15" xfId="0" applyNumberFormat="1" applyFont="1" applyFill="1" applyBorder="1" applyAlignment="1">
      <alignment horizontal="center" vertical="center" wrapText="1" readingOrder="2"/>
    </xf>
    <xf numFmtId="16" fontId="2" fillId="2" borderId="3" xfId="0" applyNumberFormat="1" applyFont="1" applyFill="1" applyBorder="1" applyAlignment="1">
      <alignment horizontal="right" vertical="center" wrapText="1" readingOrder="2"/>
    </xf>
    <xf numFmtId="0" fontId="2" fillId="2" borderId="3" xfId="0" applyFont="1" applyFill="1" applyBorder="1" applyAlignment="1">
      <alignment horizontal="center" vertical="center" wrapText="1" readingOrder="2"/>
    </xf>
    <xf numFmtId="10" fontId="11" fillId="0" borderId="13" xfId="0" applyNumberFormat="1" applyFont="1" applyBorder="1" applyAlignment="1">
      <alignment horizontal="center" vertical="center"/>
    </xf>
    <xf numFmtId="10" fontId="11" fillId="0" borderId="1" xfId="0" applyNumberFormat="1" applyFont="1" applyBorder="1" applyAlignment="1">
      <alignment horizontal="center" vertical="center"/>
    </xf>
    <xf numFmtId="10" fontId="11" fillId="2" borderId="1" xfId="0" applyNumberFormat="1" applyFont="1" applyFill="1" applyBorder="1" applyAlignment="1">
      <alignment horizontal="center" vertical="center" wrapText="1" readingOrder="2"/>
    </xf>
    <xf numFmtId="0" fontId="2" fillId="0" borderId="0" xfId="0" applyFont="1" applyAlignment="1">
      <alignment vertical="center"/>
    </xf>
    <xf numFmtId="0" fontId="6" fillId="0" borderId="2" xfId="0" applyFont="1" applyBorder="1" applyAlignment="1">
      <alignment vertical="center"/>
    </xf>
    <xf numFmtId="10" fontId="11" fillId="2" borderId="3" xfId="0" applyNumberFormat="1" applyFont="1" applyFill="1" applyBorder="1" applyAlignment="1">
      <alignment horizontal="center" vertical="center" wrapText="1" readingOrder="2"/>
    </xf>
    <xf numFmtId="7" fontId="11" fillId="2" borderId="14" xfId="1" applyNumberFormat="1" applyFont="1" applyFill="1" applyBorder="1" applyAlignment="1" applyProtection="1">
      <alignment horizontal="center" vertical="center" wrapText="1" readingOrder="1"/>
    </xf>
    <xf numFmtId="10" fontId="1" fillId="3" borderId="21" xfId="0" applyNumberFormat="1" applyFont="1" applyFill="1" applyBorder="1" applyAlignment="1">
      <alignment horizontal="center" vertical="center" wrapText="1" readingOrder="1"/>
    </xf>
    <xf numFmtId="7" fontId="1" fillId="3" borderId="21" xfId="1" applyNumberFormat="1" applyFont="1" applyFill="1" applyBorder="1" applyAlignment="1" applyProtection="1">
      <alignment horizontal="center" vertical="center" wrapText="1" readingOrder="1"/>
    </xf>
    <xf numFmtId="164" fontId="6" fillId="0" borderId="0" xfId="0" applyNumberFormat="1" applyFont="1"/>
    <xf numFmtId="0" fontId="2" fillId="0" borderId="0" xfId="0" applyFont="1" applyAlignment="1">
      <alignment horizontal="right"/>
    </xf>
    <xf numFmtId="0" fontId="6" fillId="0" borderId="0" xfId="0" applyFont="1" applyAlignment="1">
      <alignment horizontal="center"/>
    </xf>
    <xf numFmtId="0" fontId="2" fillId="0" borderId="0" xfId="0" applyFont="1" applyAlignment="1">
      <alignment horizontal="right" vertical="center"/>
    </xf>
    <xf numFmtId="0" fontId="2" fillId="2" borderId="15" xfId="0" applyFont="1" applyFill="1" applyBorder="1" applyAlignment="1">
      <alignment horizontal="right" vertical="center" wrapText="1" readingOrder="2"/>
    </xf>
    <xf numFmtId="0" fontId="2" fillId="2" borderId="3" xfId="0" applyFont="1" applyFill="1" applyBorder="1" applyAlignment="1">
      <alignment horizontal="right" vertical="center" wrapText="1" readingOrder="2"/>
    </xf>
    <xf numFmtId="0" fontId="2" fillId="2" borderId="14" xfId="0" applyFont="1" applyFill="1" applyBorder="1" applyAlignment="1">
      <alignment horizontal="right" vertical="center" wrapText="1" readingOrder="2"/>
    </xf>
    <xf numFmtId="0" fontId="1" fillId="4" borderId="7" xfId="0" applyFont="1" applyFill="1" applyBorder="1" applyAlignment="1">
      <alignment horizontal="center" vertical="center" wrapText="1" readingOrder="2"/>
    </xf>
    <xf numFmtId="0" fontId="1" fillId="4" borderId="1" xfId="0" applyFont="1" applyFill="1" applyBorder="1" applyAlignment="1">
      <alignment horizontal="center" vertical="center" wrapText="1" readingOrder="2"/>
    </xf>
    <xf numFmtId="0" fontId="1" fillId="4" borderId="8" xfId="0" applyFont="1" applyFill="1" applyBorder="1" applyAlignment="1">
      <alignment horizontal="center" vertical="center" wrapText="1" readingOrder="2"/>
    </xf>
    <xf numFmtId="0" fontId="1" fillId="4" borderId="16" xfId="0" applyFont="1" applyFill="1" applyBorder="1" applyAlignment="1">
      <alignment horizontal="center" vertical="center" wrapText="1" readingOrder="2"/>
    </xf>
    <xf numFmtId="0" fontId="1" fillId="4" borderId="17" xfId="0" applyFont="1" applyFill="1" applyBorder="1" applyAlignment="1">
      <alignment horizontal="center" vertical="center" wrapText="1" readingOrder="2"/>
    </xf>
    <xf numFmtId="0" fontId="5" fillId="3" borderId="4" xfId="0" applyFont="1" applyFill="1" applyBorder="1" applyAlignment="1">
      <alignment horizontal="center" vertical="center" wrapText="1" readingOrder="2"/>
    </xf>
    <xf numFmtId="0" fontId="5" fillId="3" borderId="5" xfId="0" applyFont="1" applyFill="1" applyBorder="1" applyAlignment="1">
      <alignment horizontal="center" vertical="center" wrapText="1" readingOrder="2"/>
    </xf>
    <xf numFmtId="0" fontId="5" fillId="3" borderId="6" xfId="0" applyFont="1" applyFill="1" applyBorder="1" applyAlignment="1">
      <alignment horizontal="center" vertical="center" wrapText="1" readingOrder="2"/>
    </xf>
    <xf numFmtId="2" fontId="11" fillId="2" borderId="9" xfId="0" applyNumberFormat="1" applyFont="1" applyFill="1" applyBorder="1" applyAlignment="1">
      <alignment horizontal="center" vertical="center" wrapText="1" readingOrder="2"/>
    </xf>
    <xf numFmtId="2" fontId="11" fillId="2" borderId="10" xfId="0" applyNumberFormat="1" applyFont="1" applyFill="1" applyBorder="1" applyAlignment="1">
      <alignment horizontal="center" vertical="center" wrapText="1" readingOrder="2"/>
    </xf>
    <xf numFmtId="2" fontId="11" fillId="2" borderId="1" xfId="0" applyNumberFormat="1" applyFont="1" applyFill="1" applyBorder="1" applyAlignment="1">
      <alignment horizontal="center" vertical="center" wrapText="1" readingOrder="2"/>
    </xf>
    <xf numFmtId="2" fontId="11" fillId="2" borderId="7" xfId="0" applyNumberFormat="1" applyFont="1" applyFill="1" applyBorder="1" applyAlignment="1">
      <alignment horizontal="center" vertical="center" wrapText="1" readingOrder="2"/>
    </xf>
    <xf numFmtId="2" fontId="11" fillId="2" borderId="13" xfId="0" applyNumberFormat="1" applyFont="1" applyFill="1" applyBorder="1" applyAlignment="1">
      <alignment horizontal="center" vertical="center" wrapText="1" readingOrder="2"/>
    </xf>
    <xf numFmtId="2" fontId="11" fillId="2" borderId="12" xfId="0" applyNumberFormat="1" applyFont="1" applyFill="1" applyBorder="1" applyAlignment="1">
      <alignment horizontal="center" vertical="center" wrapText="1" readingOrder="2"/>
    </xf>
    <xf numFmtId="0" fontId="1" fillId="4" borderId="9" xfId="0" applyFont="1" applyFill="1" applyBorder="1" applyAlignment="1">
      <alignment horizontal="center" vertical="center" wrapText="1" readingOrder="2"/>
    </xf>
    <xf numFmtId="0" fontId="1" fillId="4" borderId="10" xfId="0" applyFont="1" applyFill="1" applyBorder="1" applyAlignment="1">
      <alignment horizontal="center" vertical="center" wrapText="1" readingOrder="2"/>
    </xf>
    <xf numFmtId="0" fontId="1" fillId="4" borderId="11" xfId="0" applyFont="1" applyFill="1" applyBorder="1" applyAlignment="1">
      <alignment horizontal="center" vertical="center" wrapText="1" readingOrder="2"/>
    </xf>
    <xf numFmtId="0" fontId="2" fillId="2" borderId="7" xfId="0" applyFont="1" applyFill="1" applyBorder="1" applyAlignment="1">
      <alignment horizontal="right" vertical="center" wrapText="1" readingOrder="2"/>
    </xf>
    <xf numFmtId="0" fontId="2" fillId="2" borderId="1" xfId="0" applyFont="1" applyFill="1" applyBorder="1" applyAlignment="1">
      <alignment horizontal="right" vertical="center" wrapText="1" readingOrder="2"/>
    </xf>
    <xf numFmtId="0" fontId="2" fillId="2" borderId="8" xfId="0" applyFont="1" applyFill="1" applyBorder="1" applyAlignment="1">
      <alignment horizontal="right" vertical="center" wrapText="1" readingOrder="2"/>
    </xf>
    <xf numFmtId="0" fontId="1" fillId="3" borderId="18" xfId="0" applyFont="1" applyFill="1" applyBorder="1" applyAlignment="1">
      <alignment horizontal="center" vertical="center" wrapText="1" readingOrder="2"/>
    </xf>
    <xf numFmtId="0" fontId="1" fillId="3" borderId="19" xfId="0" applyFont="1" applyFill="1" applyBorder="1" applyAlignment="1">
      <alignment horizontal="center" vertical="center" wrapText="1" readingOrder="2"/>
    </xf>
    <xf numFmtId="0" fontId="1" fillId="3" borderId="20" xfId="0" applyFont="1" applyFill="1" applyBorder="1" applyAlignment="1">
      <alignment horizontal="center" vertical="center" wrapText="1" readingOrder="2"/>
    </xf>
    <xf numFmtId="0" fontId="2" fillId="5" borderId="7" xfId="0" applyFont="1" applyFill="1" applyBorder="1" applyAlignment="1">
      <alignment horizontal="right" vertical="center" wrapText="1" readingOrder="2"/>
    </xf>
    <xf numFmtId="0" fontId="2" fillId="5" borderId="1" xfId="0" applyFont="1" applyFill="1" applyBorder="1" applyAlignment="1">
      <alignment horizontal="right" vertical="center" wrapText="1" readingOrder="2"/>
    </xf>
    <xf numFmtId="0" fontId="2" fillId="5" borderId="8" xfId="0" applyFont="1" applyFill="1" applyBorder="1" applyAlignment="1">
      <alignment horizontal="right" vertical="center" wrapText="1" readingOrder="2"/>
    </xf>
    <xf numFmtId="164" fontId="1" fillId="0" borderId="0" xfId="0" applyNumberFormat="1" applyFont="1" applyAlignment="1">
      <alignment horizontal="right" readingOrder="2"/>
    </xf>
    <xf numFmtId="2" fontId="11" fillId="2" borderId="15" xfId="0" applyNumberFormat="1" applyFont="1" applyFill="1" applyBorder="1" applyAlignment="1">
      <alignment horizontal="center" vertical="center" wrapText="1" readingOrder="2"/>
    </xf>
    <xf numFmtId="2" fontId="11" fillId="2" borderId="3" xfId="0" applyNumberFormat="1" applyFont="1" applyFill="1" applyBorder="1" applyAlignment="1">
      <alignment horizontal="center" vertical="center" wrapText="1" readingOrder="2"/>
    </xf>
    <xf numFmtId="0" fontId="1" fillId="3" borderId="22" xfId="0" applyFont="1" applyFill="1" applyBorder="1" applyAlignment="1">
      <alignment horizontal="center" vertical="center" wrapText="1" readingOrder="2"/>
    </xf>
    <xf numFmtId="0" fontId="1" fillId="3" borderId="23" xfId="0" applyFont="1" applyFill="1" applyBorder="1" applyAlignment="1">
      <alignment horizontal="center" vertical="center" wrapText="1" readingOrder="2"/>
    </xf>
    <xf numFmtId="0" fontId="1" fillId="3" borderId="24" xfId="0" applyFont="1" applyFill="1" applyBorder="1" applyAlignment="1">
      <alignment horizontal="center" vertical="center" wrapText="1" readingOrder="2"/>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4"/>
  <sheetViews>
    <sheetView rightToLeft="1" tabSelected="1" zoomScaleNormal="100" workbookViewId="0">
      <selection activeCell="F11" sqref="F11"/>
    </sheetView>
  </sheetViews>
  <sheetFormatPr defaultColWidth="8.75" defaultRowHeight="15" x14ac:dyDescent="0.2"/>
  <cols>
    <col min="1" max="1" width="7.5" style="58" customWidth="1"/>
    <col min="2" max="2" width="60.25" style="61" customWidth="1"/>
    <col min="3" max="3" width="9.75" style="8" customWidth="1"/>
    <col min="4" max="4" width="20.75" style="8" customWidth="1"/>
    <col min="5" max="5" width="20.75" style="60" customWidth="1"/>
    <col min="6" max="6" width="30.75" style="8" customWidth="1"/>
    <col min="7" max="16384" width="8.75" style="8"/>
  </cols>
  <sheetData>
    <row r="1" spans="1:9" ht="26.25" customHeight="1" x14ac:dyDescent="0.2">
      <c r="A1" s="85" t="s">
        <v>4</v>
      </c>
      <c r="B1" s="86"/>
      <c r="C1" s="86"/>
      <c r="D1" s="86"/>
      <c r="E1" s="86"/>
      <c r="F1" s="87"/>
    </row>
    <row r="2" spans="1:9" ht="30.75" customHeight="1" x14ac:dyDescent="0.2">
      <c r="A2" s="88" t="s">
        <v>98</v>
      </c>
      <c r="B2" s="89"/>
      <c r="C2" s="89"/>
      <c r="D2" s="89"/>
      <c r="E2" s="89"/>
      <c r="F2" s="90"/>
      <c r="I2" s="9"/>
    </row>
    <row r="3" spans="1:9" ht="65.25" customHeight="1" x14ac:dyDescent="0.2">
      <c r="A3" s="82" t="s">
        <v>23</v>
      </c>
      <c r="B3" s="83"/>
      <c r="C3" s="83"/>
      <c r="D3" s="83"/>
      <c r="E3" s="83"/>
      <c r="F3" s="84"/>
      <c r="I3" s="9"/>
    </row>
    <row r="4" spans="1:9" ht="43.5" customHeight="1" x14ac:dyDescent="0.2">
      <c r="A4" s="82" t="s">
        <v>105</v>
      </c>
      <c r="B4" s="83"/>
      <c r="C4" s="83"/>
      <c r="D4" s="83"/>
      <c r="E4" s="83"/>
      <c r="F4" s="84"/>
      <c r="I4" s="9"/>
    </row>
    <row r="5" spans="1:9" ht="24" customHeight="1" thickBot="1" x14ac:dyDescent="0.25">
      <c r="A5" s="62" t="s">
        <v>106</v>
      </c>
      <c r="B5" s="63"/>
      <c r="C5" s="63"/>
      <c r="D5" s="63"/>
      <c r="E5" s="63"/>
      <c r="F5" s="64"/>
      <c r="I5" s="9"/>
    </row>
    <row r="6" spans="1:9" ht="42" customHeight="1" x14ac:dyDescent="0.2">
      <c r="A6" s="70" t="s">
        <v>5</v>
      </c>
      <c r="B6" s="71"/>
      <c r="C6" s="71"/>
      <c r="D6" s="71"/>
      <c r="E6" s="71"/>
      <c r="F6" s="72"/>
      <c r="I6" s="9"/>
    </row>
    <row r="7" spans="1:9" s="12" customFormat="1" ht="21" customHeight="1" x14ac:dyDescent="0.2">
      <c r="A7" s="65" t="s">
        <v>83</v>
      </c>
      <c r="B7" s="66"/>
      <c r="C7" s="66"/>
      <c r="D7" s="66"/>
      <c r="E7" s="66"/>
      <c r="F7" s="67"/>
    </row>
    <row r="8" spans="1:9" s="16" customFormat="1" ht="21" customHeight="1" x14ac:dyDescent="0.2">
      <c r="A8" s="13" t="s">
        <v>18</v>
      </c>
      <c r="B8" s="14" t="s">
        <v>0</v>
      </c>
      <c r="C8" s="14" t="s">
        <v>25</v>
      </c>
      <c r="D8" s="14" t="s">
        <v>3</v>
      </c>
      <c r="E8" s="14" t="s">
        <v>24</v>
      </c>
      <c r="F8" s="15" t="s">
        <v>21</v>
      </c>
    </row>
    <row r="9" spans="1:9" ht="30" customHeight="1" x14ac:dyDescent="0.2">
      <c r="A9" s="17">
        <v>1.01</v>
      </c>
      <c r="B9" s="10" t="s">
        <v>78</v>
      </c>
      <c r="C9" s="18" t="s">
        <v>2</v>
      </c>
      <c r="D9" s="1"/>
      <c r="E9" s="19">
        <v>0.17230000000000001</v>
      </c>
      <c r="F9" s="20">
        <f>D9*E9</f>
        <v>0</v>
      </c>
    </row>
    <row r="10" spans="1:9" ht="30" customHeight="1" x14ac:dyDescent="0.2">
      <c r="A10" s="17">
        <v>1.02</v>
      </c>
      <c r="B10" s="11" t="s">
        <v>79</v>
      </c>
      <c r="C10" s="18" t="s">
        <v>2</v>
      </c>
      <c r="D10" s="1"/>
      <c r="E10" s="21">
        <v>9.1000000000000004E-3</v>
      </c>
      <c r="F10" s="20">
        <f t="shared" ref="F10:F32" si="0">D10*E10</f>
        <v>0</v>
      </c>
    </row>
    <row r="11" spans="1:9" ht="30" customHeight="1" x14ac:dyDescent="0.2">
      <c r="A11" s="17">
        <v>1.03</v>
      </c>
      <c r="B11" s="10" t="s">
        <v>80</v>
      </c>
      <c r="C11" s="18" t="s">
        <v>2</v>
      </c>
      <c r="D11" s="1"/>
      <c r="E11" s="21">
        <v>1.3599999999999999E-2</v>
      </c>
      <c r="F11" s="20">
        <f t="shared" si="0"/>
        <v>0</v>
      </c>
    </row>
    <row r="12" spans="1:9" ht="30" customHeight="1" x14ac:dyDescent="0.2">
      <c r="A12" s="17">
        <v>1.04</v>
      </c>
      <c r="B12" s="10" t="s">
        <v>54</v>
      </c>
      <c r="C12" s="18" t="s">
        <v>2</v>
      </c>
      <c r="D12" s="1"/>
      <c r="E12" s="21">
        <v>4.1799999999999997E-2</v>
      </c>
      <c r="F12" s="20">
        <f>D12*E12</f>
        <v>0</v>
      </c>
    </row>
    <row r="13" spans="1:9" ht="30" customHeight="1" x14ac:dyDescent="0.2">
      <c r="A13" s="17">
        <v>1.05</v>
      </c>
      <c r="B13" s="10" t="s">
        <v>55</v>
      </c>
      <c r="C13" s="18" t="s">
        <v>2</v>
      </c>
      <c r="D13" s="2"/>
      <c r="E13" s="21">
        <v>2.0500000000000001E-2</v>
      </c>
      <c r="F13" s="20">
        <f>D13*E13</f>
        <v>0</v>
      </c>
    </row>
    <row r="14" spans="1:9" s="12" customFormat="1" ht="30" customHeight="1" x14ac:dyDescent="0.2">
      <c r="A14" s="17">
        <v>1.06</v>
      </c>
      <c r="B14" s="23" t="s">
        <v>56</v>
      </c>
      <c r="C14" s="24" t="s">
        <v>2</v>
      </c>
      <c r="D14" s="2"/>
      <c r="E14" s="21">
        <v>8.9999999999999998E-4</v>
      </c>
      <c r="F14" s="20">
        <f>D14*E14</f>
        <v>0</v>
      </c>
    </row>
    <row r="15" spans="1:9" s="12" customFormat="1" ht="30" customHeight="1" x14ac:dyDescent="0.2">
      <c r="A15" s="17">
        <v>1.07</v>
      </c>
      <c r="B15" s="23" t="s">
        <v>57</v>
      </c>
      <c r="C15" s="24" t="s">
        <v>2</v>
      </c>
      <c r="D15" s="2"/>
      <c r="E15" s="21">
        <v>9.1000000000000004E-3</v>
      </c>
      <c r="F15" s="20">
        <f>D15*E15</f>
        <v>0</v>
      </c>
    </row>
    <row r="16" spans="1:9" s="12" customFormat="1" ht="30" customHeight="1" x14ac:dyDescent="0.2">
      <c r="A16" s="17">
        <v>1.08</v>
      </c>
      <c r="B16" s="10" t="s">
        <v>58</v>
      </c>
      <c r="C16" s="18" t="s">
        <v>2</v>
      </c>
      <c r="D16" s="1"/>
      <c r="E16" s="21">
        <v>5.5E-2</v>
      </c>
      <c r="F16" s="20">
        <f t="shared" ref="F16" si="1">D16*E16</f>
        <v>0</v>
      </c>
    </row>
    <row r="17" spans="1:14" s="12" customFormat="1" ht="30" customHeight="1" x14ac:dyDescent="0.2">
      <c r="A17" s="17">
        <v>1.0900000000000001</v>
      </c>
      <c r="B17" s="10" t="s">
        <v>59</v>
      </c>
      <c r="C17" s="18" t="s">
        <v>2</v>
      </c>
      <c r="D17" s="1"/>
      <c r="E17" s="21">
        <v>1.5100000000000001E-2</v>
      </c>
      <c r="F17" s="20">
        <f>D17*E17</f>
        <v>0</v>
      </c>
    </row>
    <row r="18" spans="1:14" s="12" customFormat="1" ht="30" customHeight="1" x14ac:dyDescent="0.2">
      <c r="A18" s="17">
        <v>1.1000000000000001</v>
      </c>
      <c r="B18" s="10" t="s">
        <v>82</v>
      </c>
      <c r="C18" s="18" t="s">
        <v>2</v>
      </c>
      <c r="D18" s="1"/>
      <c r="E18" s="21">
        <v>7.7999999999999996E-3</v>
      </c>
      <c r="F18" s="20">
        <f>D18*E18</f>
        <v>0</v>
      </c>
    </row>
    <row r="19" spans="1:14" s="12" customFormat="1" ht="30" customHeight="1" x14ac:dyDescent="0.2">
      <c r="A19" s="17">
        <v>1.1100000000000001</v>
      </c>
      <c r="B19" s="10" t="s">
        <v>60</v>
      </c>
      <c r="C19" s="18" t="s">
        <v>2</v>
      </c>
      <c r="D19" s="1"/>
      <c r="E19" s="21">
        <v>8.2000000000000007E-3</v>
      </c>
      <c r="F19" s="20">
        <f>D19*E19</f>
        <v>0</v>
      </c>
    </row>
    <row r="20" spans="1:14" s="12" customFormat="1" ht="30" customHeight="1" x14ac:dyDescent="0.2">
      <c r="A20" s="17">
        <v>1.1200000000000001</v>
      </c>
      <c r="B20" s="10" t="s">
        <v>61</v>
      </c>
      <c r="C20" s="18" t="s">
        <v>2</v>
      </c>
      <c r="D20" s="1"/>
      <c r="E20" s="21">
        <v>0.01</v>
      </c>
      <c r="F20" s="20">
        <f>D20*E20</f>
        <v>0</v>
      </c>
    </row>
    <row r="21" spans="1:14" s="12" customFormat="1" ht="30" customHeight="1" x14ac:dyDescent="0.2">
      <c r="A21" s="17">
        <v>1.1299999999999999</v>
      </c>
      <c r="B21" s="10" t="s">
        <v>62</v>
      </c>
      <c r="C21" s="18" t="s">
        <v>2</v>
      </c>
      <c r="D21" s="1"/>
      <c r="E21" s="21">
        <v>9.4999999999999998E-3</v>
      </c>
      <c r="F21" s="20">
        <f t="shared" si="0"/>
        <v>0</v>
      </c>
    </row>
    <row r="22" spans="1:14" s="12" customFormat="1" ht="30" customHeight="1" x14ac:dyDescent="0.2">
      <c r="A22" s="17">
        <v>1.1399999999999999</v>
      </c>
      <c r="B22" s="10" t="s">
        <v>63</v>
      </c>
      <c r="C22" s="18" t="s">
        <v>2</v>
      </c>
      <c r="D22" s="1"/>
      <c r="E22" s="21">
        <v>5.0000000000000001E-4</v>
      </c>
      <c r="F22" s="20">
        <f t="shared" si="0"/>
        <v>0</v>
      </c>
    </row>
    <row r="23" spans="1:14" s="12" customFormat="1" ht="30" customHeight="1" x14ac:dyDescent="0.2">
      <c r="A23" s="17">
        <v>1.1499999999999999</v>
      </c>
      <c r="B23" s="10" t="s">
        <v>64</v>
      </c>
      <c r="C23" s="18" t="s">
        <v>2</v>
      </c>
      <c r="D23" s="1"/>
      <c r="E23" s="21">
        <v>5.0000000000000001E-4</v>
      </c>
      <c r="F23" s="20">
        <f t="shared" si="0"/>
        <v>0</v>
      </c>
    </row>
    <row r="24" spans="1:14" s="12" customFormat="1" ht="30" customHeight="1" x14ac:dyDescent="0.2">
      <c r="A24" s="17">
        <v>1.1599999999999999</v>
      </c>
      <c r="B24" s="10" t="s">
        <v>65</v>
      </c>
      <c r="C24" s="18" t="s">
        <v>2</v>
      </c>
      <c r="D24" s="1"/>
      <c r="E24" s="21">
        <v>5.0000000000000001E-4</v>
      </c>
      <c r="F24" s="20">
        <f t="shared" si="0"/>
        <v>0</v>
      </c>
    </row>
    <row r="25" spans="1:14" s="12" customFormat="1" ht="30" customHeight="1" x14ac:dyDescent="0.2">
      <c r="A25" s="17">
        <v>1.17</v>
      </c>
      <c r="B25" s="23" t="s">
        <v>66</v>
      </c>
      <c r="C25" s="24" t="s">
        <v>2</v>
      </c>
      <c r="D25" s="2"/>
      <c r="E25" s="21">
        <v>5.0000000000000001E-4</v>
      </c>
      <c r="F25" s="20">
        <f t="shared" si="0"/>
        <v>0</v>
      </c>
    </row>
    <row r="26" spans="1:14" s="12" customFormat="1" ht="30" customHeight="1" x14ac:dyDescent="0.2">
      <c r="A26" s="17">
        <v>1.18</v>
      </c>
      <c r="B26" s="23" t="s">
        <v>67</v>
      </c>
      <c r="C26" s="24" t="s">
        <v>2</v>
      </c>
      <c r="D26" s="2"/>
      <c r="E26" s="21">
        <v>5.0000000000000001E-4</v>
      </c>
      <c r="F26" s="20">
        <f t="shared" si="0"/>
        <v>0</v>
      </c>
      <c r="N26" s="25"/>
    </row>
    <row r="27" spans="1:14" s="12" customFormat="1" ht="30" customHeight="1" x14ac:dyDescent="0.2">
      <c r="A27" s="17">
        <v>1.19</v>
      </c>
      <c r="B27" s="23" t="s">
        <v>68</v>
      </c>
      <c r="C27" s="24" t="s">
        <v>2</v>
      </c>
      <c r="D27" s="2"/>
      <c r="E27" s="21">
        <v>5.0000000000000001E-4</v>
      </c>
      <c r="F27" s="20">
        <f t="shared" si="0"/>
        <v>0</v>
      </c>
    </row>
    <row r="28" spans="1:14" s="12" customFormat="1" ht="30" customHeight="1" x14ac:dyDescent="0.2">
      <c r="A28" s="17">
        <v>1.2</v>
      </c>
      <c r="B28" s="23" t="s">
        <v>69</v>
      </c>
      <c r="C28" s="24" t="s">
        <v>2</v>
      </c>
      <c r="D28" s="2"/>
      <c r="E28" s="21">
        <v>5.0000000000000001E-4</v>
      </c>
      <c r="F28" s="20">
        <f t="shared" ref="F28" si="2">D28*E28</f>
        <v>0</v>
      </c>
    </row>
    <row r="29" spans="1:14" s="12" customFormat="1" ht="30" customHeight="1" x14ac:dyDescent="0.2">
      <c r="A29" s="17">
        <v>1.21</v>
      </c>
      <c r="B29" s="23" t="s">
        <v>70</v>
      </c>
      <c r="C29" s="24" t="s">
        <v>2</v>
      </c>
      <c r="D29" s="2"/>
      <c r="E29" s="21">
        <v>5.0000000000000001E-4</v>
      </c>
      <c r="F29" s="20">
        <f t="shared" si="0"/>
        <v>0</v>
      </c>
    </row>
    <row r="30" spans="1:14" s="12" customFormat="1" ht="30" customHeight="1" x14ac:dyDescent="0.2">
      <c r="A30" s="17">
        <v>1.22</v>
      </c>
      <c r="B30" s="23" t="s">
        <v>71</v>
      </c>
      <c r="C30" s="24" t="s">
        <v>2</v>
      </c>
      <c r="D30" s="2"/>
      <c r="E30" s="21">
        <v>5.0000000000000001E-4</v>
      </c>
      <c r="F30" s="20">
        <f t="shared" si="0"/>
        <v>0</v>
      </c>
    </row>
    <row r="31" spans="1:14" s="12" customFormat="1" ht="30" customHeight="1" x14ac:dyDescent="0.2">
      <c r="A31" s="17">
        <v>1.23</v>
      </c>
      <c r="B31" s="23" t="s">
        <v>72</v>
      </c>
      <c r="C31" s="24" t="s">
        <v>2</v>
      </c>
      <c r="D31" s="2"/>
      <c r="E31" s="21">
        <v>5.0000000000000001E-4</v>
      </c>
      <c r="F31" s="20">
        <f t="shared" si="0"/>
        <v>0</v>
      </c>
      <c r="N31" s="26"/>
    </row>
    <row r="32" spans="1:14" s="12" customFormat="1" ht="30" customHeight="1" x14ac:dyDescent="0.2">
      <c r="A32" s="17">
        <v>1.24</v>
      </c>
      <c r="B32" s="23" t="s">
        <v>74</v>
      </c>
      <c r="C32" s="24" t="s">
        <v>2</v>
      </c>
      <c r="D32" s="2"/>
      <c r="E32" s="21">
        <v>3.5999999999999999E-3</v>
      </c>
      <c r="F32" s="20">
        <f t="shared" si="0"/>
        <v>0</v>
      </c>
    </row>
    <row r="33" spans="1:6" s="12" customFormat="1" ht="30" customHeight="1" x14ac:dyDescent="0.2">
      <c r="A33" s="17">
        <v>1.25</v>
      </c>
      <c r="B33" s="23" t="s">
        <v>73</v>
      </c>
      <c r="C33" s="24" t="s">
        <v>2</v>
      </c>
      <c r="D33" s="2"/>
      <c r="E33" s="21">
        <v>1.4E-3</v>
      </c>
      <c r="F33" s="20">
        <f t="shared" ref="F33:F37" si="3">D33*E33</f>
        <v>0</v>
      </c>
    </row>
    <row r="34" spans="1:6" s="12" customFormat="1" ht="30" customHeight="1" x14ac:dyDescent="0.2">
      <c r="A34" s="17">
        <v>1.26</v>
      </c>
      <c r="B34" s="23" t="s">
        <v>50</v>
      </c>
      <c r="C34" s="24" t="s">
        <v>2</v>
      </c>
      <c r="D34" s="2"/>
      <c r="E34" s="21">
        <v>5.0000000000000001E-4</v>
      </c>
      <c r="F34" s="20">
        <f t="shared" si="3"/>
        <v>0</v>
      </c>
    </row>
    <row r="35" spans="1:6" s="12" customFormat="1" ht="30" customHeight="1" x14ac:dyDescent="0.2">
      <c r="A35" s="17">
        <v>1.27</v>
      </c>
      <c r="B35" s="23" t="s">
        <v>51</v>
      </c>
      <c r="C35" s="24" t="s">
        <v>2</v>
      </c>
      <c r="D35" s="2"/>
      <c r="E35" s="21">
        <v>5.0000000000000001E-4</v>
      </c>
      <c r="F35" s="20">
        <f t="shared" si="3"/>
        <v>0</v>
      </c>
    </row>
    <row r="36" spans="1:6" s="12" customFormat="1" ht="30" customHeight="1" x14ac:dyDescent="0.2">
      <c r="A36" s="17">
        <v>1.28</v>
      </c>
      <c r="B36" s="23" t="s">
        <v>52</v>
      </c>
      <c r="C36" s="24" t="s">
        <v>2</v>
      </c>
      <c r="D36" s="2"/>
      <c r="E36" s="21">
        <v>5.0000000000000001E-4</v>
      </c>
      <c r="F36" s="20">
        <f t="shared" si="3"/>
        <v>0</v>
      </c>
    </row>
    <row r="37" spans="1:6" s="12" customFormat="1" ht="30" customHeight="1" x14ac:dyDescent="0.2">
      <c r="A37" s="22">
        <v>1.29</v>
      </c>
      <c r="B37" s="23" t="s">
        <v>53</v>
      </c>
      <c r="C37" s="24" t="s">
        <v>2</v>
      </c>
      <c r="D37" s="2"/>
      <c r="E37" s="21">
        <v>5.0000000000000001E-4</v>
      </c>
      <c r="F37" s="20">
        <f t="shared" si="3"/>
        <v>0</v>
      </c>
    </row>
    <row r="38" spans="1:6" s="12" customFormat="1" ht="21" customHeight="1" x14ac:dyDescent="0.2">
      <c r="A38" s="27">
        <v>1.3</v>
      </c>
      <c r="B38" s="28" t="s">
        <v>85</v>
      </c>
      <c r="C38" s="18" t="s">
        <v>2</v>
      </c>
      <c r="D38" s="1"/>
      <c r="E38" s="21">
        <v>5.9999999999999995E-4</v>
      </c>
      <c r="F38" s="20">
        <f>D38*E38</f>
        <v>0</v>
      </c>
    </row>
    <row r="39" spans="1:6" s="12" customFormat="1" ht="21" customHeight="1" x14ac:dyDescent="0.2">
      <c r="A39" s="27">
        <v>1.31</v>
      </c>
      <c r="B39" s="29" t="s">
        <v>86</v>
      </c>
      <c r="C39" s="18" t="s">
        <v>2</v>
      </c>
      <c r="D39" s="3"/>
      <c r="E39" s="21">
        <v>5.9999999999999995E-4</v>
      </c>
      <c r="F39" s="20">
        <f t="shared" ref="F39:F50" si="4">D39*E39</f>
        <v>0</v>
      </c>
    </row>
    <row r="40" spans="1:6" s="12" customFormat="1" ht="21" customHeight="1" x14ac:dyDescent="0.2">
      <c r="A40" s="27">
        <v>1.32</v>
      </c>
      <c r="B40" s="29" t="s">
        <v>87</v>
      </c>
      <c r="C40" s="18" t="s">
        <v>2</v>
      </c>
      <c r="D40" s="1"/>
      <c r="E40" s="21">
        <v>5.9999999999999995E-4</v>
      </c>
      <c r="F40" s="20">
        <f t="shared" si="4"/>
        <v>0</v>
      </c>
    </row>
    <row r="41" spans="1:6" s="12" customFormat="1" ht="21" customHeight="1" x14ac:dyDescent="0.2">
      <c r="A41" s="27">
        <v>1.33</v>
      </c>
      <c r="B41" s="29" t="s">
        <v>88</v>
      </c>
      <c r="C41" s="18" t="s">
        <v>2</v>
      </c>
      <c r="D41" s="1"/>
      <c r="E41" s="21">
        <v>5.9999999999999995E-4</v>
      </c>
      <c r="F41" s="20">
        <f t="shared" si="4"/>
        <v>0</v>
      </c>
    </row>
    <row r="42" spans="1:6" s="12" customFormat="1" ht="21" customHeight="1" x14ac:dyDescent="0.2">
      <c r="A42" s="27">
        <v>1.34</v>
      </c>
      <c r="B42" s="29" t="s">
        <v>89</v>
      </c>
      <c r="C42" s="18" t="s">
        <v>2</v>
      </c>
      <c r="D42" s="1"/>
      <c r="E42" s="21">
        <v>5.9999999999999995E-4</v>
      </c>
      <c r="F42" s="20">
        <f t="shared" si="4"/>
        <v>0</v>
      </c>
    </row>
    <row r="43" spans="1:6" s="12" customFormat="1" ht="21" customHeight="1" x14ac:dyDescent="0.2">
      <c r="A43" s="26">
        <v>1.35</v>
      </c>
      <c r="B43" s="29" t="s">
        <v>90</v>
      </c>
      <c r="C43" s="18" t="s">
        <v>2</v>
      </c>
      <c r="D43" s="1"/>
      <c r="E43" s="21">
        <v>5.9999999999999995E-4</v>
      </c>
      <c r="F43" s="20">
        <f t="shared" si="4"/>
        <v>0</v>
      </c>
    </row>
    <row r="44" spans="1:6" s="12" customFormat="1" ht="21" customHeight="1" x14ac:dyDescent="0.2">
      <c r="A44" s="27">
        <v>1.36</v>
      </c>
      <c r="B44" s="29" t="s">
        <v>91</v>
      </c>
      <c r="C44" s="18" t="s">
        <v>2</v>
      </c>
      <c r="D44" s="1"/>
      <c r="E44" s="21">
        <v>5.9999999999999995E-4</v>
      </c>
      <c r="F44" s="20">
        <f t="shared" si="4"/>
        <v>0</v>
      </c>
    </row>
    <row r="45" spans="1:6" s="12" customFormat="1" ht="21" customHeight="1" x14ac:dyDescent="0.2">
      <c r="A45" s="27">
        <v>1.37</v>
      </c>
      <c r="B45" s="29" t="s">
        <v>92</v>
      </c>
      <c r="C45" s="18" t="s">
        <v>2</v>
      </c>
      <c r="D45" s="1"/>
      <c r="E45" s="21">
        <v>5.9999999999999995E-4</v>
      </c>
      <c r="F45" s="20">
        <f t="shared" si="4"/>
        <v>0</v>
      </c>
    </row>
    <row r="46" spans="1:6" s="12" customFormat="1" ht="21" customHeight="1" x14ac:dyDescent="0.2">
      <c r="A46" s="27">
        <v>1.38</v>
      </c>
      <c r="B46" s="29" t="s">
        <v>93</v>
      </c>
      <c r="C46" s="18" t="s">
        <v>2</v>
      </c>
      <c r="D46" s="1"/>
      <c r="E46" s="21">
        <v>5.9999999999999995E-4</v>
      </c>
      <c r="F46" s="20">
        <f t="shared" si="4"/>
        <v>0</v>
      </c>
    </row>
    <row r="47" spans="1:6" s="12" customFormat="1" ht="21" customHeight="1" x14ac:dyDescent="0.2">
      <c r="A47" s="27">
        <v>1.39</v>
      </c>
      <c r="B47" s="29" t="s">
        <v>94</v>
      </c>
      <c r="C47" s="18" t="s">
        <v>2</v>
      </c>
      <c r="D47" s="1"/>
      <c r="E47" s="21">
        <v>5.9999999999999995E-4</v>
      </c>
      <c r="F47" s="20">
        <f t="shared" si="4"/>
        <v>0</v>
      </c>
    </row>
    <row r="48" spans="1:6" s="12" customFormat="1" ht="21" customHeight="1" x14ac:dyDescent="0.2">
      <c r="A48" s="27">
        <v>1.4</v>
      </c>
      <c r="B48" s="29" t="s">
        <v>95</v>
      </c>
      <c r="C48" s="18" t="s">
        <v>2</v>
      </c>
      <c r="D48" s="1"/>
      <c r="E48" s="21">
        <v>5.9999999999999995E-4</v>
      </c>
      <c r="F48" s="20">
        <f t="shared" si="4"/>
        <v>0</v>
      </c>
    </row>
    <row r="49" spans="1:6" s="12" customFormat="1" ht="21" customHeight="1" x14ac:dyDescent="0.2">
      <c r="A49" s="27">
        <v>1.41</v>
      </c>
      <c r="B49" s="29" t="s">
        <v>96</v>
      </c>
      <c r="C49" s="18" t="s">
        <v>2</v>
      </c>
      <c r="D49" s="1"/>
      <c r="E49" s="21">
        <v>5.9999999999999995E-4</v>
      </c>
      <c r="F49" s="20">
        <f t="shared" si="4"/>
        <v>0</v>
      </c>
    </row>
    <row r="50" spans="1:6" s="12" customFormat="1" ht="21" customHeight="1" x14ac:dyDescent="0.2">
      <c r="A50" s="27">
        <v>1.42</v>
      </c>
      <c r="B50" s="29" t="s">
        <v>97</v>
      </c>
      <c r="C50" s="18" t="s">
        <v>2</v>
      </c>
      <c r="D50" s="1"/>
      <c r="E50" s="21">
        <v>5.9999999999999995E-4</v>
      </c>
      <c r="F50" s="20">
        <f t="shared" si="4"/>
        <v>0</v>
      </c>
    </row>
    <row r="51" spans="1:6" s="34" customFormat="1" ht="21" customHeight="1" x14ac:dyDescent="0.2">
      <c r="A51" s="30"/>
      <c r="B51" s="31"/>
      <c r="C51" s="75" t="s">
        <v>6</v>
      </c>
      <c r="D51" s="75"/>
      <c r="E51" s="32">
        <f>SUM(E9:E50)</f>
        <v>0.39269999999999988</v>
      </c>
      <c r="F51" s="33">
        <f>SUM(F9:F50)</f>
        <v>0</v>
      </c>
    </row>
    <row r="52" spans="1:6" s="12" customFormat="1" ht="21" customHeight="1" x14ac:dyDescent="0.2">
      <c r="A52" s="79" t="s">
        <v>49</v>
      </c>
      <c r="B52" s="80"/>
      <c r="C52" s="80"/>
      <c r="D52" s="80"/>
      <c r="E52" s="80"/>
      <c r="F52" s="81"/>
    </row>
    <row r="53" spans="1:6" s="34" customFormat="1" ht="21" customHeight="1" x14ac:dyDescent="0.2">
      <c r="A53" s="13" t="s">
        <v>18</v>
      </c>
      <c r="B53" s="14" t="s">
        <v>0</v>
      </c>
      <c r="C53" s="14" t="s">
        <v>25</v>
      </c>
      <c r="D53" s="14" t="s">
        <v>3</v>
      </c>
      <c r="E53" s="14" t="s">
        <v>24</v>
      </c>
      <c r="F53" s="15" t="s">
        <v>21</v>
      </c>
    </row>
    <row r="54" spans="1:6" s="12" customFormat="1" ht="21" customHeight="1" x14ac:dyDescent="0.2">
      <c r="A54" s="35">
        <v>2.0099999999999998</v>
      </c>
      <c r="B54" s="36" t="s">
        <v>32</v>
      </c>
      <c r="C54" s="24" t="s">
        <v>2</v>
      </c>
      <c r="D54" s="2"/>
      <c r="E54" s="21">
        <v>8.0000000000000004E-4</v>
      </c>
      <c r="F54" s="20">
        <f t="shared" ref="F54:F57" si="5">D54*E54</f>
        <v>0</v>
      </c>
    </row>
    <row r="55" spans="1:6" s="12" customFormat="1" ht="21" customHeight="1" x14ac:dyDescent="0.2">
      <c r="A55" s="35">
        <v>2.02</v>
      </c>
      <c r="B55" s="36" t="s">
        <v>33</v>
      </c>
      <c r="C55" s="24" t="s">
        <v>2</v>
      </c>
      <c r="D55" s="2"/>
      <c r="E55" s="21">
        <v>2.1399999999999999E-2</v>
      </c>
      <c r="F55" s="20">
        <f t="shared" si="5"/>
        <v>0</v>
      </c>
    </row>
    <row r="56" spans="1:6" s="12" customFormat="1" ht="21" customHeight="1" x14ac:dyDescent="0.2">
      <c r="A56" s="35">
        <v>2.0299999999999998</v>
      </c>
      <c r="B56" s="36" t="s">
        <v>34</v>
      </c>
      <c r="C56" s="24" t="s">
        <v>2</v>
      </c>
      <c r="D56" s="2"/>
      <c r="E56" s="21">
        <v>8.0000000000000004E-4</v>
      </c>
      <c r="F56" s="20">
        <f t="shared" si="5"/>
        <v>0</v>
      </c>
    </row>
    <row r="57" spans="1:6" s="12" customFormat="1" ht="21" customHeight="1" x14ac:dyDescent="0.2">
      <c r="A57" s="37">
        <v>2.04</v>
      </c>
      <c r="B57" s="38" t="s">
        <v>35</v>
      </c>
      <c r="C57" s="39" t="s">
        <v>2</v>
      </c>
      <c r="D57" s="4"/>
      <c r="E57" s="21">
        <v>8.0000000000000004E-4</v>
      </c>
      <c r="F57" s="20">
        <f t="shared" si="5"/>
        <v>0</v>
      </c>
    </row>
    <row r="58" spans="1:6" s="34" customFormat="1" ht="21" customHeight="1" x14ac:dyDescent="0.2">
      <c r="A58" s="40"/>
      <c r="B58" s="41"/>
      <c r="C58" s="75" t="s">
        <v>6</v>
      </c>
      <c r="D58" s="75"/>
      <c r="E58" s="32">
        <f>SUM(E54:E57)</f>
        <v>2.3799999999999995E-2</v>
      </c>
      <c r="F58" s="33">
        <f>SUM(F54:F57)</f>
        <v>0</v>
      </c>
    </row>
    <row r="59" spans="1:6" s="12" customFormat="1" ht="21" customHeight="1" x14ac:dyDescent="0.2">
      <c r="A59" s="68" t="s">
        <v>17</v>
      </c>
      <c r="B59" s="69"/>
      <c r="C59" s="69"/>
      <c r="D59" s="69"/>
      <c r="E59" s="66"/>
      <c r="F59" s="67"/>
    </row>
    <row r="60" spans="1:6" s="34" customFormat="1" ht="21" customHeight="1" x14ac:dyDescent="0.2">
      <c r="A60" s="13" t="s">
        <v>18</v>
      </c>
      <c r="B60" s="14" t="s">
        <v>0</v>
      </c>
      <c r="C60" s="14" t="s">
        <v>25</v>
      </c>
      <c r="D60" s="14" t="s">
        <v>3</v>
      </c>
      <c r="E60" s="14" t="s">
        <v>24</v>
      </c>
      <c r="F60" s="15" t="s">
        <v>21</v>
      </c>
    </row>
    <row r="61" spans="1:6" s="12" customFormat="1" ht="21" customHeight="1" x14ac:dyDescent="0.2">
      <c r="A61" s="35">
        <v>3.01</v>
      </c>
      <c r="B61" s="36" t="s">
        <v>13</v>
      </c>
      <c r="C61" s="42" t="s">
        <v>2</v>
      </c>
      <c r="D61" s="2"/>
      <c r="E61" s="21">
        <v>1E-3</v>
      </c>
      <c r="F61" s="20">
        <f>E61*D61</f>
        <v>0</v>
      </c>
    </row>
    <row r="62" spans="1:6" s="12" customFormat="1" ht="21" customHeight="1" x14ac:dyDescent="0.2">
      <c r="A62" s="35">
        <v>3.02</v>
      </c>
      <c r="B62" s="36" t="s">
        <v>81</v>
      </c>
      <c r="C62" s="42" t="s">
        <v>2</v>
      </c>
      <c r="D62" s="2"/>
      <c r="E62" s="21">
        <v>5.0000000000000001E-4</v>
      </c>
      <c r="F62" s="20">
        <f t="shared" ref="F62:F63" si="6">E62*D62</f>
        <v>0</v>
      </c>
    </row>
    <row r="63" spans="1:6" s="12" customFormat="1" ht="21" customHeight="1" x14ac:dyDescent="0.2">
      <c r="A63" s="37">
        <v>3.03</v>
      </c>
      <c r="B63" s="38" t="s">
        <v>75</v>
      </c>
      <c r="C63" s="43" t="s">
        <v>2</v>
      </c>
      <c r="D63" s="4"/>
      <c r="E63" s="21">
        <v>1.14E-2</v>
      </c>
      <c r="F63" s="20">
        <f t="shared" si="6"/>
        <v>0</v>
      </c>
    </row>
    <row r="64" spans="1:6" s="34" customFormat="1" ht="21" customHeight="1" x14ac:dyDescent="0.2">
      <c r="A64" s="40"/>
      <c r="B64" s="41"/>
      <c r="C64" s="75" t="s">
        <v>6</v>
      </c>
      <c r="D64" s="75"/>
      <c r="E64" s="32">
        <f>SUM(E61:E63)</f>
        <v>1.29E-2</v>
      </c>
      <c r="F64" s="33">
        <f>SUM(F61:F63)</f>
        <v>0</v>
      </c>
    </row>
    <row r="65" spans="1:6" s="12" customFormat="1" ht="21" customHeight="1" x14ac:dyDescent="0.2">
      <c r="A65" s="68" t="s">
        <v>46</v>
      </c>
      <c r="B65" s="69"/>
      <c r="C65" s="69"/>
      <c r="D65" s="69"/>
      <c r="E65" s="66"/>
      <c r="F65" s="67"/>
    </row>
    <row r="66" spans="1:6" s="44" customFormat="1" ht="21" customHeight="1" x14ac:dyDescent="0.2">
      <c r="A66" s="13" t="s">
        <v>18</v>
      </c>
      <c r="B66" s="14" t="s">
        <v>0</v>
      </c>
      <c r="C66" s="14" t="s">
        <v>25</v>
      </c>
      <c r="D66" s="14" t="s">
        <v>3</v>
      </c>
      <c r="E66" s="14" t="s">
        <v>24</v>
      </c>
      <c r="F66" s="15" t="s">
        <v>21</v>
      </c>
    </row>
    <row r="67" spans="1:6" s="12" customFormat="1" ht="21" customHeight="1" x14ac:dyDescent="0.2">
      <c r="A67" s="35">
        <v>4.01</v>
      </c>
      <c r="B67" s="36" t="s">
        <v>9</v>
      </c>
      <c r="C67" s="24" t="s">
        <v>1</v>
      </c>
      <c r="D67" s="2"/>
      <c r="E67" s="21">
        <v>5.0000000000000001E-3</v>
      </c>
      <c r="F67" s="20">
        <f>D67*E67</f>
        <v>0</v>
      </c>
    </row>
    <row r="68" spans="1:6" s="12" customFormat="1" ht="21" customHeight="1" x14ac:dyDescent="0.2">
      <c r="A68" s="35">
        <v>4.0199999999999996</v>
      </c>
      <c r="B68" s="36" t="s">
        <v>26</v>
      </c>
      <c r="C68" s="24" t="s">
        <v>2</v>
      </c>
      <c r="D68" s="2"/>
      <c r="E68" s="21">
        <v>2.7000000000000001E-3</v>
      </c>
      <c r="F68" s="20">
        <f t="shared" ref="F68:F73" si="7">D68*E68</f>
        <v>0</v>
      </c>
    </row>
    <row r="69" spans="1:6" s="12" customFormat="1" ht="21" customHeight="1" x14ac:dyDescent="0.2">
      <c r="A69" s="35">
        <v>4.03</v>
      </c>
      <c r="B69" s="36" t="s">
        <v>27</v>
      </c>
      <c r="C69" s="24" t="s">
        <v>2</v>
      </c>
      <c r="D69" s="2"/>
      <c r="E69" s="21">
        <v>5.0000000000000001E-4</v>
      </c>
      <c r="F69" s="20">
        <f t="shared" si="7"/>
        <v>0</v>
      </c>
    </row>
    <row r="70" spans="1:6" s="12" customFormat="1" ht="21" customHeight="1" x14ac:dyDescent="0.2">
      <c r="A70" s="35">
        <v>4.04</v>
      </c>
      <c r="B70" s="36" t="s">
        <v>28</v>
      </c>
      <c r="C70" s="24" t="s">
        <v>2</v>
      </c>
      <c r="D70" s="2"/>
      <c r="E70" s="21">
        <v>3.1E-2</v>
      </c>
      <c r="F70" s="20">
        <f t="shared" si="7"/>
        <v>0</v>
      </c>
    </row>
    <row r="71" spans="1:6" s="12" customFormat="1" ht="21" customHeight="1" x14ac:dyDescent="0.2">
      <c r="A71" s="35">
        <v>4.05</v>
      </c>
      <c r="B71" s="36" t="s">
        <v>29</v>
      </c>
      <c r="C71" s="24" t="s">
        <v>2</v>
      </c>
      <c r="D71" s="2"/>
      <c r="E71" s="21">
        <v>7.7000000000000002E-3</v>
      </c>
      <c r="F71" s="20">
        <f t="shared" si="7"/>
        <v>0</v>
      </c>
    </row>
    <row r="72" spans="1:6" s="12" customFormat="1" ht="21" customHeight="1" x14ac:dyDescent="0.2">
      <c r="A72" s="35">
        <v>4.0599999999999996</v>
      </c>
      <c r="B72" s="36" t="s">
        <v>30</v>
      </c>
      <c r="C72" s="24" t="s">
        <v>2</v>
      </c>
      <c r="D72" s="2"/>
      <c r="E72" s="21">
        <v>0.11849999999999999</v>
      </c>
      <c r="F72" s="20">
        <f t="shared" si="7"/>
        <v>0</v>
      </c>
    </row>
    <row r="73" spans="1:6" s="12" customFormat="1" ht="21" customHeight="1" x14ac:dyDescent="0.2">
      <c r="A73" s="37">
        <v>4.07</v>
      </c>
      <c r="B73" s="38" t="s">
        <v>31</v>
      </c>
      <c r="C73" s="39" t="s">
        <v>2</v>
      </c>
      <c r="D73" s="4"/>
      <c r="E73" s="21">
        <v>1.61E-2</v>
      </c>
      <c r="F73" s="20">
        <f t="shared" si="7"/>
        <v>0</v>
      </c>
    </row>
    <row r="74" spans="1:6" s="44" customFormat="1" ht="21" customHeight="1" x14ac:dyDescent="0.2">
      <c r="A74" s="40"/>
      <c r="B74" s="41"/>
      <c r="C74" s="75" t="s">
        <v>6</v>
      </c>
      <c r="D74" s="75"/>
      <c r="E74" s="32">
        <f>SUM(E67:E73)</f>
        <v>0.18149999999999999</v>
      </c>
      <c r="F74" s="33">
        <f>SUM(F67:F73)</f>
        <v>0</v>
      </c>
    </row>
    <row r="75" spans="1:6" s="12" customFormat="1" ht="21" customHeight="1" x14ac:dyDescent="0.2">
      <c r="A75" s="68" t="s">
        <v>14</v>
      </c>
      <c r="B75" s="69"/>
      <c r="C75" s="69"/>
      <c r="D75" s="69"/>
      <c r="E75" s="66"/>
      <c r="F75" s="67"/>
    </row>
    <row r="76" spans="1:6" s="44" customFormat="1" ht="21" customHeight="1" x14ac:dyDescent="0.2">
      <c r="A76" s="13" t="s">
        <v>18</v>
      </c>
      <c r="B76" s="14" t="s">
        <v>0</v>
      </c>
      <c r="C76" s="14" t="s">
        <v>25</v>
      </c>
      <c r="D76" s="14" t="s">
        <v>3</v>
      </c>
      <c r="E76" s="14" t="s">
        <v>24</v>
      </c>
      <c r="F76" s="15" t="s">
        <v>21</v>
      </c>
    </row>
    <row r="77" spans="1:6" s="12" customFormat="1" ht="21" customHeight="1" x14ac:dyDescent="0.2">
      <c r="A77" s="35">
        <v>5.01</v>
      </c>
      <c r="B77" s="36" t="s">
        <v>38</v>
      </c>
      <c r="C77" s="24" t="s">
        <v>2</v>
      </c>
      <c r="D77" s="2"/>
      <c r="E77" s="21">
        <v>5.0000000000000001E-4</v>
      </c>
      <c r="F77" s="20">
        <f>E77*D77</f>
        <v>0</v>
      </c>
    </row>
    <row r="78" spans="1:6" s="12" customFormat="1" ht="21" customHeight="1" x14ac:dyDescent="0.2">
      <c r="A78" s="45">
        <v>5.0199999999999996</v>
      </c>
      <c r="B78" s="28" t="s">
        <v>39</v>
      </c>
      <c r="C78" s="18" t="s">
        <v>2</v>
      </c>
      <c r="D78" s="5"/>
      <c r="E78" s="21">
        <v>5.0000000000000001E-4</v>
      </c>
      <c r="F78" s="20">
        <f t="shared" ref="F78:F84" si="8">E78*D78</f>
        <v>0</v>
      </c>
    </row>
    <row r="79" spans="1:6" s="12" customFormat="1" ht="21" customHeight="1" x14ac:dyDescent="0.2">
      <c r="A79" s="45">
        <v>5.03</v>
      </c>
      <c r="B79" s="28" t="s">
        <v>40</v>
      </c>
      <c r="C79" s="18" t="s">
        <v>2</v>
      </c>
      <c r="D79" s="5"/>
      <c r="E79" s="21">
        <v>5.0000000000000001E-4</v>
      </c>
      <c r="F79" s="20">
        <f t="shared" si="8"/>
        <v>0</v>
      </c>
    </row>
    <row r="80" spans="1:6" s="12" customFormat="1" ht="21" customHeight="1" x14ac:dyDescent="0.2">
      <c r="A80" s="35">
        <v>5.04</v>
      </c>
      <c r="B80" s="28" t="s">
        <v>41</v>
      </c>
      <c r="C80" s="18" t="s">
        <v>2</v>
      </c>
      <c r="D80" s="5"/>
      <c r="E80" s="21">
        <v>5.9999999999999995E-4</v>
      </c>
      <c r="F80" s="20">
        <f t="shared" si="8"/>
        <v>0</v>
      </c>
    </row>
    <row r="81" spans="1:6" s="12" customFormat="1" ht="21" customHeight="1" x14ac:dyDescent="0.2">
      <c r="A81" s="45">
        <v>5.05</v>
      </c>
      <c r="B81" s="28" t="s">
        <v>42</v>
      </c>
      <c r="C81" s="18" t="s">
        <v>2</v>
      </c>
      <c r="D81" s="5"/>
      <c r="E81" s="21">
        <v>5.9999999999999995E-4</v>
      </c>
      <c r="F81" s="20">
        <f t="shared" si="8"/>
        <v>0</v>
      </c>
    </row>
    <row r="82" spans="1:6" s="12" customFormat="1" ht="21" customHeight="1" x14ac:dyDescent="0.2">
      <c r="A82" s="45">
        <v>5.0599999999999996</v>
      </c>
      <c r="B82" s="28" t="s">
        <v>43</v>
      </c>
      <c r="C82" s="18" t="s">
        <v>2</v>
      </c>
      <c r="D82" s="5"/>
      <c r="E82" s="21">
        <v>5.9999999999999995E-4</v>
      </c>
      <c r="F82" s="20">
        <f t="shared" si="8"/>
        <v>0</v>
      </c>
    </row>
    <row r="83" spans="1:6" s="12" customFormat="1" ht="21" customHeight="1" x14ac:dyDescent="0.2">
      <c r="A83" s="35">
        <v>5.07</v>
      </c>
      <c r="B83" s="28" t="s">
        <v>44</v>
      </c>
      <c r="C83" s="18" t="s">
        <v>2</v>
      </c>
      <c r="D83" s="5"/>
      <c r="E83" s="21">
        <v>5.9999999999999995E-4</v>
      </c>
      <c r="F83" s="20">
        <f t="shared" si="8"/>
        <v>0</v>
      </c>
    </row>
    <row r="84" spans="1:6" s="12" customFormat="1" ht="21" customHeight="1" x14ac:dyDescent="0.2">
      <c r="A84" s="46">
        <v>5.08</v>
      </c>
      <c r="B84" s="47" t="s">
        <v>45</v>
      </c>
      <c r="C84" s="48" t="s">
        <v>2</v>
      </c>
      <c r="D84" s="6"/>
      <c r="E84" s="21">
        <v>5.9999999999999995E-4</v>
      </c>
      <c r="F84" s="20">
        <f t="shared" si="8"/>
        <v>0</v>
      </c>
    </row>
    <row r="85" spans="1:6" s="44" customFormat="1" ht="21" customHeight="1" x14ac:dyDescent="0.2">
      <c r="A85" s="73"/>
      <c r="B85" s="74"/>
      <c r="C85" s="75" t="s">
        <v>6</v>
      </c>
      <c r="D85" s="75"/>
      <c r="E85" s="49">
        <f>SUM(E77:E84)</f>
        <v>4.4999999999999997E-3</v>
      </c>
      <c r="F85" s="33">
        <f>SUM(F77:F84)</f>
        <v>0</v>
      </c>
    </row>
    <row r="86" spans="1:6" s="12" customFormat="1" ht="21" customHeight="1" x14ac:dyDescent="0.2">
      <c r="A86" s="68" t="s">
        <v>84</v>
      </c>
      <c r="B86" s="69"/>
      <c r="C86" s="69"/>
      <c r="D86" s="69"/>
      <c r="E86" s="66"/>
      <c r="F86" s="67"/>
    </row>
    <row r="87" spans="1:6" s="44" customFormat="1" ht="21" customHeight="1" x14ac:dyDescent="0.2">
      <c r="A87" s="13" t="s">
        <v>18</v>
      </c>
      <c r="B87" s="14" t="s">
        <v>0</v>
      </c>
      <c r="C87" s="14" t="s">
        <v>25</v>
      </c>
      <c r="D87" s="14" t="s">
        <v>3</v>
      </c>
      <c r="E87" s="14" t="s">
        <v>24</v>
      </c>
      <c r="F87" s="15" t="s">
        <v>21</v>
      </c>
    </row>
    <row r="88" spans="1:6" s="12" customFormat="1" ht="21" customHeight="1" x14ac:dyDescent="0.2">
      <c r="A88" s="45">
        <v>6.01</v>
      </c>
      <c r="B88" s="28" t="s">
        <v>36</v>
      </c>
      <c r="C88" s="18" t="s">
        <v>2</v>
      </c>
      <c r="D88" s="5"/>
      <c r="E88" s="21">
        <v>4.1000000000000003E-3</v>
      </c>
      <c r="F88" s="20">
        <f>D88*E88</f>
        <v>0</v>
      </c>
    </row>
    <row r="89" spans="1:6" s="12" customFormat="1" ht="21" customHeight="1" x14ac:dyDescent="0.2">
      <c r="A89" s="46">
        <v>6.02</v>
      </c>
      <c r="B89" s="47" t="s">
        <v>37</v>
      </c>
      <c r="C89" s="48" t="s">
        <v>2</v>
      </c>
      <c r="D89" s="6"/>
      <c r="E89" s="21">
        <v>4.1000000000000003E-3</v>
      </c>
      <c r="F89" s="20">
        <f>D89*E89</f>
        <v>0</v>
      </c>
    </row>
    <row r="90" spans="1:6" s="44" customFormat="1" ht="21" customHeight="1" x14ac:dyDescent="0.2">
      <c r="A90" s="73"/>
      <c r="B90" s="74"/>
      <c r="C90" s="75" t="s">
        <v>6</v>
      </c>
      <c r="D90" s="75"/>
      <c r="E90" s="32">
        <f>SUM(E88:E89)</f>
        <v>8.2000000000000007E-3</v>
      </c>
      <c r="F90" s="33">
        <f>SUM(F88:F89)</f>
        <v>0</v>
      </c>
    </row>
    <row r="91" spans="1:6" s="12" customFormat="1" ht="21" customHeight="1" x14ac:dyDescent="0.2">
      <c r="A91" s="68" t="s">
        <v>103</v>
      </c>
      <c r="B91" s="69"/>
      <c r="C91" s="69"/>
      <c r="D91" s="69"/>
      <c r="E91" s="66"/>
      <c r="F91" s="67"/>
    </row>
    <row r="92" spans="1:6" s="44" customFormat="1" ht="21" customHeight="1" x14ac:dyDescent="0.2">
      <c r="A92" s="13" t="s">
        <v>18</v>
      </c>
      <c r="B92" s="14" t="s">
        <v>0</v>
      </c>
      <c r="C92" s="14" t="s">
        <v>25</v>
      </c>
      <c r="D92" s="14" t="s">
        <v>3</v>
      </c>
      <c r="E92" s="14" t="s">
        <v>24</v>
      </c>
      <c r="F92" s="15" t="s">
        <v>21</v>
      </c>
    </row>
    <row r="93" spans="1:6" s="12" customFormat="1" ht="21" customHeight="1" x14ac:dyDescent="0.2">
      <c r="A93" s="45">
        <v>7.01</v>
      </c>
      <c r="B93" s="10" t="s">
        <v>47</v>
      </c>
      <c r="C93" s="18" t="s">
        <v>2</v>
      </c>
      <c r="D93" s="5"/>
      <c r="E93" s="21">
        <v>0.25</v>
      </c>
      <c r="F93" s="20">
        <f>E93*D93</f>
        <v>0</v>
      </c>
    </row>
    <row r="94" spans="1:6" s="12" customFormat="1" ht="21" customHeight="1" x14ac:dyDescent="0.2">
      <c r="A94" s="45">
        <v>7.02</v>
      </c>
      <c r="B94" s="28" t="s">
        <v>19</v>
      </c>
      <c r="C94" s="18" t="s">
        <v>1</v>
      </c>
      <c r="D94" s="5"/>
      <c r="E94" s="21">
        <v>5.9999999999999995E-4</v>
      </c>
      <c r="F94" s="20">
        <f t="shared" ref="F94:F101" si="9">E94*D94</f>
        <v>0</v>
      </c>
    </row>
    <row r="95" spans="1:6" s="12" customFormat="1" ht="21" customHeight="1" x14ac:dyDescent="0.2">
      <c r="A95" s="45">
        <v>7.03</v>
      </c>
      <c r="B95" s="28" t="s">
        <v>20</v>
      </c>
      <c r="C95" s="18" t="s">
        <v>1</v>
      </c>
      <c r="D95" s="5"/>
      <c r="E95" s="21">
        <v>5.9999999999999995E-4</v>
      </c>
      <c r="F95" s="20">
        <f t="shared" si="9"/>
        <v>0</v>
      </c>
    </row>
    <row r="96" spans="1:6" s="12" customFormat="1" ht="21" customHeight="1" x14ac:dyDescent="0.2">
      <c r="A96" s="45">
        <v>7.04</v>
      </c>
      <c r="B96" s="28" t="s">
        <v>76</v>
      </c>
      <c r="C96" s="18" t="s">
        <v>2</v>
      </c>
      <c r="D96" s="5"/>
      <c r="E96" s="21">
        <v>2.87E-2</v>
      </c>
      <c r="F96" s="20">
        <f t="shared" si="9"/>
        <v>0</v>
      </c>
    </row>
    <row r="97" spans="1:6" s="12" customFormat="1" ht="21" customHeight="1" x14ac:dyDescent="0.2">
      <c r="A97" s="45">
        <v>7.05</v>
      </c>
      <c r="B97" s="28" t="s">
        <v>77</v>
      </c>
      <c r="C97" s="18" t="s">
        <v>2</v>
      </c>
      <c r="D97" s="5"/>
      <c r="E97" s="21">
        <v>6.1899999999999997E-2</v>
      </c>
      <c r="F97" s="20">
        <f t="shared" si="9"/>
        <v>0</v>
      </c>
    </row>
    <row r="98" spans="1:6" s="12" customFormat="1" ht="21" customHeight="1" x14ac:dyDescent="0.2">
      <c r="A98" s="45">
        <v>7.06</v>
      </c>
      <c r="B98" s="28" t="s">
        <v>99</v>
      </c>
      <c r="C98" s="18" t="s">
        <v>2</v>
      </c>
      <c r="D98" s="5"/>
      <c r="E98" s="21">
        <v>5.0000000000000001E-3</v>
      </c>
      <c r="F98" s="20">
        <f t="shared" si="9"/>
        <v>0</v>
      </c>
    </row>
    <row r="99" spans="1:6" s="12" customFormat="1" ht="21" customHeight="1" x14ac:dyDescent="0.2">
      <c r="A99" s="45">
        <v>7.07</v>
      </c>
      <c r="B99" s="28" t="s">
        <v>100</v>
      </c>
      <c r="C99" s="18" t="s">
        <v>2</v>
      </c>
      <c r="D99" s="5"/>
      <c r="E99" s="21">
        <v>2E-3</v>
      </c>
      <c r="F99" s="20">
        <f t="shared" si="9"/>
        <v>0</v>
      </c>
    </row>
    <row r="100" spans="1:6" s="12" customFormat="1" ht="21" customHeight="1" x14ac:dyDescent="0.2">
      <c r="A100" s="45">
        <v>7.08</v>
      </c>
      <c r="B100" s="28" t="s">
        <v>102</v>
      </c>
      <c r="C100" s="18" t="s">
        <v>2</v>
      </c>
      <c r="D100" s="5"/>
      <c r="E100" s="21">
        <v>2E-3</v>
      </c>
      <c r="F100" s="20">
        <f t="shared" si="9"/>
        <v>0</v>
      </c>
    </row>
    <row r="101" spans="1:6" s="12" customFormat="1" ht="21" customHeight="1" x14ac:dyDescent="0.2">
      <c r="A101" s="45">
        <v>7.09</v>
      </c>
      <c r="B101" s="28" t="s">
        <v>101</v>
      </c>
      <c r="C101" s="18" t="s">
        <v>2</v>
      </c>
      <c r="D101" s="5"/>
      <c r="E101" s="21">
        <v>1E-3</v>
      </c>
      <c r="F101" s="20">
        <f t="shared" si="9"/>
        <v>0</v>
      </c>
    </row>
    <row r="102" spans="1:6" s="44" customFormat="1" ht="21" customHeight="1" x14ac:dyDescent="0.2">
      <c r="A102" s="76"/>
      <c r="B102" s="75"/>
      <c r="C102" s="75" t="s">
        <v>6</v>
      </c>
      <c r="D102" s="75"/>
      <c r="E102" s="50">
        <f>SUM(E93:E101)</f>
        <v>0.3518</v>
      </c>
      <c r="F102" s="33">
        <f>SUM(F93:F101)</f>
        <v>0</v>
      </c>
    </row>
    <row r="103" spans="1:6" s="12" customFormat="1" ht="21" customHeight="1" x14ac:dyDescent="0.2">
      <c r="A103" s="65" t="s">
        <v>15</v>
      </c>
      <c r="B103" s="66"/>
      <c r="C103" s="66"/>
      <c r="D103" s="66"/>
      <c r="E103" s="66"/>
      <c r="F103" s="67"/>
    </row>
    <row r="104" spans="1:6" s="44" customFormat="1" ht="21" customHeight="1" x14ac:dyDescent="0.2">
      <c r="A104" s="13" t="s">
        <v>18</v>
      </c>
      <c r="B104" s="14" t="s">
        <v>0</v>
      </c>
      <c r="C104" s="14" t="s">
        <v>25</v>
      </c>
      <c r="D104" s="14" t="s">
        <v>3</v>
      </c>
      <c r="E104" s="14" t="s">
        <v>24</v>
      </c>
      <c r="F104" s="15" t="s">
        <v>21</v>
      </c>
    </row>
    <row r="105" spans="1:6" s="12" customFormat="1" ht="21" customHeight="1" x14ac:dyDescent="0.2">
      <c r="A105" s="45">
        <v>8.01</v>
      </c>
      <c r="B105" s="28" t="s">
        <v>10</v>
      </c>
      <c r="C105" s="18" t="s">
        <v>1</v>
      </c>
      <c r="D105" s="5"/>
      <c r="E105" s="21">
        <v>5.0000000000000001E-4</v>
      </c>
      <c r="F105" s="20">
        <f>D105*E105</f>
        <v>0</v>
      </c>
    </row>
    <row r="106" spans="1:6" s="12" customFormat="1" ht="21" customHeight="1" x14ac:dyDescent="0.2">
      <c r="A106" s="45">
        <v>8.02</v>
      </c>
      <c r="B106" s="28" t="s">
        <v>11</v>
      </c>
      <c r="C106" s="18" t="s">
        <v>1</v>
      </c>
      <c r="D106" s="5"/>
      <c r="E106" s="21">
        <v>5.9999999999999995E-4</v>
      </c>
      <c r="F106" s="20">
        <f>D106*E106</f>
        <v>0</v>
      </c>
    </row>
    <row r="107" spans="1:6" s="44" customFormat="1" ht="21" customHeight="1" x14ac:dyDescent="0.2">
      <c r="A107" s="73"/>
      <c r="B107" s="77"/>
      <c r="C107" s="78" t="s">
        <v>6</v>
      </c>
      <c r="D107" s="77"/>
      <c r="E107" s="51">
        <f>SUM(E105:E106)</f>
        <v>1.0999999999999998E-3</v>
      </c>
      <c r="F107" s="33">
        <f>SUM(F105:F106)</f>
        <v>0</v>
      </c>
    </row>
    <row r="108" spans="1:6" s="12" customFormat="1" ht="21" customHeight="1" x14ac:dyDescent="0.2">
      <c r="A108" s="79" t="s">
        <v>16</v>
      </c>
      <c r="B108" s="80"/>
      <c r="C108" s="80"/>
      <c r="D108" s="80"/>
      <c r="E108" s="80"/>
      <c r="F108" s="81"/>
    </row>
    <row r="109" spans="1:6" s="44" customFormat="1" ht="21" customHeight="1" x14ac:dyDescent="0.2">
      <c r="A109" s="13" t="s">
        <v>18</v>
      </c>
      <c r="B109" s="14" t="s">
        <v>0</v>
      </c>
      <c r="C109" s="14" t="s">
        <v>25</v>
      </c>
      <c r="D109" s="14" t="s">
        <v>3</v>
      </c>
      <c r="E109" s="14" t="s">
        <v>24</v>
      </c>
      <c r="F109" s="15" t="s">
        <v>21</v>
      </c>
    </row>
    <row r="110" spans="1:6" s="12" customFormat="1" ht="21" customHeight="1" x14ac:dyDescent="0.2">
      <c r="A110" s="45">
        <v>9.01</v>
      </c>
      <c r="B110" s="28" t="s">
        <v>48</v>
      </c>
      <c r="C110" s="18" t="s">
        <v>1</v>
      </c>
      <c r="D110" s="5"/>
      <c r="E110" s="21">
        <v>5.9999999999999995E-4</v>
      </c>
      <c r="F110" s="20">
        <f>D110*E110</f>
        <v>0</v>
      </c>
    </row>
    <row r="111" spans="1:6" s="12" customFormat="1" ht="21" customHeight="1" x14ac:dyDescent="0.2">
      <c r="A111" s="45">
        <v>9.02</v>
      </c>
      <c r="B111" s="28" t="s">
        <v>12</v>
      </c>
      <c r="C111" s="18" t="s">
        <v>1</v>
      </c>
      <c r="D111" s="5"/>
      <c r="E111" s="21">
        <v>5.9999999999999995E-4</v>
      </c>
      <c r="F111" s="20">
        <f>D111*E111</f>
        <v>0</v>
      </c>
    </row>
    <row r="112" spans="1:6" s="44" customFormat="1" ht="21" customHeight="1" x14ac:dyDescent="0.2">
      <c r="A112" s="76"/>
      <c r="B112" s="75"/>
      <c r="C112" s="75" t="s">
        <v>6</v>
      </c>
      <c r="D112" s="75"/>
      <c r="E112" s="51">
        <f>SUM(E110:E111)</f>
        <v>1.1999999999999999E-3</v>
      </c>
      <c r="F112" s="33">
        <f>SUM(F110:F111)</f>
        <v>0</v>
      </c>
    </row>
    <row r="113" spans="1:8" s="12" customFormat="1" ht="21" customHeight="1" x14ac:dyDescent="0.2">
      <c r="A113" s="65" t="s">
        <v>104</v>
      </c>
      <c r="B113" s="66"/>
      <c r="C113" s="66"/>
      <c r="D113" s="66"/>
      <c r="E113" s="66"/>
      <c r="F113" s="67"/>
    </row>
    <row r="114" spans="1:8" s="52" customFormat="1" ht="21" customHeight="1" x14ac:dyDescent="0.2">
      <c r="A114" s="13" t="s">
        <v>18</v>
      </c>
      <c r="B114" s="14" t="s">
        <v>0</v>
      </c>
      <c r="C114" s="14" t="s">
        <v>25</v>
      </c>
      <c r="D114" s="14" t="s">
        <v>3</v>
      </c>
      <c r="E114" s="14" t="s">
        <v>24</v>
      </c>
      <c r="F114" s="15" t="s">
        <v>21</v>
      </c>
    </row>
    <row r="115" spans="1:8" s="12" customFormat="1" ht="21" customHeight="1" x14ac:dyDescent="0.2">
      <c r="A115" s="45">
        <v>10.01</v>
      </c>
      <c r="B115" s="28" t="s">
        <v>7</v>
      </c>
      <c r="C115" s="18" t="s">
        <v>2</v>
      </c>
      <c r="D115" s="7"/>
      <c r="E115" s="21">
        <v>2.23E-2</v>
      </c>
      <c r="F115" s="20">
        <f>D115*E115</f>
        <v>0</v>
      </c>
      <c r="H115" s="53"/>
    </row>
    <row r="116" spans="1:8" s="34" customFormat="1" ht="21" customHeight="1" thickBot="1" x14ac:dyDescent="0.25">
      <c r="A116" s="92"/>
      <c r="B116" s="93"/>
      <c r="C116" s="93" t="s">
        <v>6</v>
      </c>
      <c r="D116" s="93"/>
      <c r="E116" s="54">
        <f>SUM(E115)</f>
        <v>2.23E-2</v>
      </c>
      <c r="F116" s="55">
        <f>F115</f>
        <v>0</v>
      </c>
      <c r="G116" s="34" t="s">
        <v>8</v>
      </c>
    </row>
    <row r="117" spans="1:8" s="12" customFormat="1" ht="34.5" customHeight="1" thickBot="1" x14ac:dyDescent="0.25">
      <c r="A117" s="94" t="s">
        <v>22</v>
      </c>
      <c r="B117" s="95"/>
      <c r="C117" s="95"/>
      <c r="D117" s="96"/>
      <c r="E117" s="56">
        <f>E116+E112+E107+E102+E90+E85+E74+E64+E58+E51</f>
        <v>1</v>
      </c>
      <c r="F117" s="57">
        <f>F116+F112+F107+F102+F90+F85+F74+F64+F58+F51</f>
        <v>0</v>
      </c>
    </row>
    <row r="118" spans="1:8" ht="15" customHeight="1" x14ac:dyDescent="0.25">
      <c r="A118" s="91"/>
      <c r="B118" s="91"/>
      <c r="C118" s="91"/>
      <c r="D118" s="91"/>
      <c r="E118" s="91"/>
      <c r="F118" s="91"/>
    </row>
    <row r="119" spans="1:8" x14ac:dyDescent="0.2">
      <c r="B119" s="59"/>
    </row>
    <row r="120" spans="1:8" x14ac:dyDescent="0.2">
      <c r="B120" s="59"/>
    </row>
    <row r="121" spans="1:8" x14ac:dyDescent="0.2">
      <c r="B121" s="16"/>
    </row>
    <row r="122" spans="1:8" x14ac:dyDescent="0.2">
      <c r="B122" s="16"/>
    </row>
    <row r="123" spans="1:8" x14ac:dyDescent="0.2">
      <c r="B123" s="16"/>
    </row>
    <row r="124" spans="1:8" x14ac:dyDescent="0.2">
      <c r="B124" s="16"/>
    </row>
  </sheetData>
  <sheetProtection algorithmName="SHA-512" hashValue="l1u+A6OYfIGVEyRiJKTjLt/f5YaaHVZrevFxZHGjyFr2aKDi0BIuZ7jvp6b9M+Hd2MXx8wrm4aFDWvXDhIspLQ==" saltValue="OkKiVotb4ydlNP9hjDRzxA==" spinCount="100000" sheet="1" objects="1" scenarios="1"/>
  <mergeCells count="34">
    <mergeCell ref="A65:F65"/>
    <mergeCell ref="A75:F75"/>
    <mergeCell ref="C74:D74"/>
    <mergeCell ref="C64:D64"/>
    <mergeCell ref="C58:D58"/>
    <mergeCell ref="A118:F118"/>
    <mergeCell ref="A116:B116"/>
    <mergeCell ref="C116:D116"/>
    <mergeCell ref="A90:B90"/>
    <mergeCell ref="C90:D90"/>
    <mergeCell ref="A108:F108"/>
    <mergeCell ref="A112:B112"/>
    <mergeCell ref="C112:D112"/>
    <mergeCell ref="A117:D117"/>
    <mergeCell ref="A3:F3"/>
    <mergeCell ref="A1:F1"/>
    <mergeCell ref="A2:F2"/>
    <mergeCell ref="A4:F4"/>
    <mergeCell ref="A5:F5"/>
    <mergeCell ref="A7:F7"/>
    <mergeCell ref="A113:F113"/>
    <mergeCell ref="A86:F86"/>
    <mergeCell ref="A6:F6"/>
    <mergeCell ref="A85:B85"/>
    <mergeCell ref="C85:D85"/>
    <mergeCell ref="A91:F91"/>
    <mergeCell ref="A102:B102"/>
    <mergeCell ref="C102:D102"/>
    <mergeCell ref="A103:F103"/>
    <mergeCell ref="A107:B107"/>
    <mergeCell ref="C107:D107"/>
    <mergeCell ref="C51:D51"/>
    <mergeCell ref="A52:F52"/>
    <mergeCell ref="A59:F59"/>
  </mergeCells>
  <phoneticPr fontId="12" type="noConversion"/>
  <pageMargins left="0.7" right="0.7" top="0.75" bottom="0.75" header="0.3" footer="0.3"/>
  <pageSetup paperSize="9" scale="48" fitToHeight="0" orientation="portrait" r:id="rId1"/>
  <rowBreaks count="1" manualBreakCount="1">
    <brk id="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טופס הצעה כספית</vt:lpstr>
    </vt:vector>
  </TitlesOfParts>
  <Company>Leumit Health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"mabir"</dc:creator>
  <cp:lastModifiedBy>סיון גולצקי Sivan Goleczki</cp:lastModifiedBy>
  <cp:lastPrinted>2023-05-09T04:44:13Z</cp:lastPrinted>
  <dcterms:created xsi:type="dcterms:W3CDTF">2014-05-26T07:53:10Z</dcterms:created>
  <dcterms:modified xsi:type="dcterms:W3CDTF">2025-03-09T04:58:09Z</dcterms:modified>
</cp:coreProperties>
</file>