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דרכונית\מכרז חדש 2025\"/>
    </mc:Choice>
  </mc:AlternateContent>
  <xr:revisionPtr revIDLastSave="0" documentId="13_ncr:1_{714A24CC-5056-4817-9D4F-A53B9C83A377}" xr6:coauthVersionLast="47" xr6:coauthVersionMax="47" xr10:uidLastSave="{00000000-0000-0000-0000-000000000000}"/>
  <bookViews>
    <workbookView xWindow="-120" yWindow="-120" windowWidth="29040" windowHeight="15720" activeTab="1" xr2:uid="{6091FAF9-4465-45FB-93D8-F5216CBAFAB6}"/>
  </bookViews>
  <sheets>
    <sheet name="הצעה כספית מכרז" sheetId="1" r:id="rId1"/>
    <sheet name="מחירי ריידרים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3" l="1"/>
  <c r="F19" i="3"/>
  <c r="F18" i="3"/>
  <c r="F17" i="3"/>
  <c r="F16" i="3"/>
  <c r="F15" i="3"/>
  <c r="F14" i="3"/>
  <c r="F40" i="3" l="1"/>
  <c r="F39" i="3"/>
  <c r="F38" i="3"/>
  <c r="F37" i="3"/>
  <c r="F36" i="3"/>
  <c r="F35" i="3"/>
  <c r="F34" i="3"/>
  <c r="F33" i="3"/>
  <c r="F7" i="3"/>
  <c r="F8" i="3"/>
  <c r="F9" i="3"/>
  <c r="F10" i="3"/>
  <c r="F11" i="3"/>
  <c r="F12" i="3"/>
  <c r="F13" i="3"/>
  <c r="F21" i="3"/>
  <c r="F22" i="3"/>
  <c r="F23" i="3"/>
  <c r="F24" i="3"/>
  <c r="F25" i="3"/>
  <c r="F26" i="3"/>
  <c r="F27" i="3"/>
  <c r="F28" i="3"/>
  <c r="F29" i="3"/>
  <c r="F30" i="3"/>
  <c r="F31" i="3"/>
  <c r="F32" i="3"/>
  <c r="F6" i="3"/>
  <c r="B33" i="1"/>
  <c r="J33" i="1"/>
  <c r="B34" i="1"/>
  <c r="C34" i="1"/>
  <c r="H34" i="1"/>
  <c r="I34" i="1"/>
  <c r="J34" i="1"/>
  <c r="B37" i="1"/>
  <c r="E37" i="1"/>
  <c r="B38" i="1"/>
  <c r="B39" i="1"/>
  <c r="I39" i="1"/>
  <c r="B40" i="1"/>
  <c r="B41" i="1"/>
  <c r="H41" i="1"/>
  <c r="J41" i="1"/>
  <c r="B42" i="1"/>
  <c r="J42" i="1"/>
  <c r="B32" i="1"/>
  <c r="B10" i="1"/>
  <c r="H10" i="1" s="1"/>
  <c r="J10" i="1" s="1"/>
  <c r="J35" i="1" s="1"/>
  <c r="B11" i="1"/>
  <c r="H11" i="1" s="1"/>
  <c r="J11" i="1" s="1"/>
  <c r="J36" i="1" s="1"/>
  <c r="B12" i="1"/>
  <c r="E12" i="1" s="1"/>
  <c r="B13" i="1"/>
  <c r="E13" i="1" s="1"/>
  <c r="E38" i="1" s="1"/>
  <c r="B14" i="1"/>
  <c r="C14" i="1" s="1"/>
  <c r="I14" i="1" s="1"/>
  <c r="B15" i="1"/>
  <c r="D15" i="1" s="1"/>
  <c r="F15" i="1" s="1"/>
  <c r="F40" i="1" s="1"/>
  <c r="B16" i="1"/>
  <c r="H16" i="1" s="1"/>
  <c r="J16" i="1" s="1"/>
  <c r="B17" i="1"/>
  <c r="H17" i="1" s="1"/>
  <c r="J17" i="1" s="1"/>
  <c r="B8" i="1"/>
  <c r="H8" i="1" s="1"/>
  <c r="J8" i="1" s="1"/>
  <c r="B7" i="1"/>
  <c r="D7" i="1" s="1"/>
  <c r="F7" i="1" s="1"/>
  <c r="F32" i="1" s="1"/>
  <c r="F23" i="1"/>
  <c r="H9" i="1"/>
  <c r="J9" i="1" s="1"/>
  <c r="D9" i="1"/>
  <c r="F9" i="1" s="1"/>
  <c r="F34" i="1" s="1"/>
  <c r="C9" i="1"/>
  <c r="I9" i="1" s="1"/>
  <c r="B36" i="1" l="1"/>
  <c r="H35" i="1"/>
  <c r="H33" i="1"/>
  <c r="D32" i="1"/>
  <c r="C39" i="1"/>
  <c r="B35" i="1"/>
  <c r="H42" i="1"/>
  <c r="H36" i="1"/>
  <c r="D40" i="1"/>
  <c r="D34" i="1"/>
  <c r="C12" i="1"/>
  <c r="D12" i="1"/>
  <c r="H13" i="1"/>
  <c r="H12" i="1"/>
  <c r="D10" i="1"/>
  <c r="D14" i="1"/>
  <c r="E14" i="1"/>
  <c r="E39" i="1" s="1"/>
  <c r="H14" i="1"/>
  <c r="C8" i="1"/>
  <c r="D8" i="1"/>
  <c r="C10" i="1"/>
  <c r="E15" i="1"/>
  <c r="E40" i="1" s="1"/>
  <c r="H15" i="1"/>
  <c r="C16" i="1"/>
  <c r="C11" i="1"/>
  <c r="D16" i="1"/>
  <c r="D11" i="1"/>
  <c r="E16" i="1"/>
  <c r="C17" i="1"/>
  <c r="D17" i="1"/>
  <c r="E17" i="1"/>
  <c r="E42" i="1" s="1"/>
  <c r="C13" i="1"/>
  <c r="D13" i="1"/>
  <c r="C15" i="1"/>
  <c r="H7" i="1"/>
  <c r="C7" i="1"/>
  <c r="K9" i="1"/>
  <c r="K34" i="1" s="1"/>
  <c r="E9" i="1"/>
  <c r="K14" i="1"/>
  <c r="K39" i="1" s="1"/>
  <c r="E8" i="1"/>
  <c r="E7" i="1" l="1"/>
  <c r="C32" i="1"/>
  <c r="J7" i="1"/>
  <c r="J32" i="1" s="1"/>
  <c r="H32" i="1"/>
  <c r="F14" i="1"/>
  <c r="F39" i="1" s="1"/>
  <c r="D39" i="1"/>
  <c r="I15" i="1"/>
  <c r="I40" i="1" s="1"/>
  <c r="C40" i="1"/>
  <c r="F10" i="1"/>
  <c r="F35" i="1" s="1"/>
  <c r="D35" i="1"/>
  <c r="F13" i="1"/>
  <c r="F38" i="1" s="1"/>
  <c r="D38" i="1"/>
  <c r="J12" i="1"/>
  <c r="J37" i="1" s="1"/>
  <c r="H37" i="1"/>
  <c r="I13" i="1"/>
  <c r="I38" i="1" s="1"/>
  <c r="C38" i="1"/>
  <c r="J13" i="1"/>
  <c r="J38" i="1" s="1"/>
  <c r="H38" i="1"/>
  <c r="F12" i="1"/>
  <c r="F37" i="1" s="1"/>
  <c r="D37" i="1"/>
  <c r="F17" i="1"/>
  <c r="F42" i="1" s="1"/>
  <c r="D42" i="1"/>
  <c r="I12" i="1"/>
  <c r="I37" i="1" s="1"/>
  <c r="C37" i="1"/>
  <c r="I17" i="1"/>
  <c r="C42" i="1"/>
  <c r="G16" i="1"/>
  <c r="G41" i="1" s="1"/>
  <c r="E41" i="1"/>
  <c r="F11" i="1"/>
  <c r="F36" i="1" s="1"/>
  <c r="D36" i="1"/>
  <c r="F16" i="1"/>
  <c r="F41" i="1" s="1"/>
  <c r="D41" i="1"/>
  <c r="I11" i="1"/>
  <c r="I36" i="1" s="1"/>
  <c r="C36" i="1"/>
  <c r="I16" i="1"/>
  <c r="I41" i="1" s="1"/>
  <c r="C41" i="1"/>
  <c r="J15" i="1"/>
  <c r="J40" i="1" s="1"/>
  <c r="H40" i="1"/>
  <c r="G8" i="1"/>
  <c r="G33" i="1" s="1"/>
  <c r="E33" i="1"/>
  <c r="G14" i="1"/>
  <c r="G39" i="1" s="1"/>
  <c r="I10" i="1"/>
  <c r="I35" i="1" s="1"/>
  <c r="C35" i="1"/>
  <c r="F8" i="1"/>
  <c r="F33" i="1" s="1"/>
  <c r="D33" i="1"/>
  <c r="G9" i="1"/>
  <c r="G34" i="1" s="1"/>
  <c r="E34" i="1"/>
  <c r="I8" i="1"/>
  <c r="C33" i="1"/>
  <c r="J14" i="1"/>
  <c r="J39" i="1" s="1"/>
  <c r="H39" i="1"/>
  <c r="G12" i="1"/>
  <c r="G37" i="1" s="1"/>
  <c r="K12" i="1"/>
  <c r="K37" i="1" s="1"/>
  <c r="E11" i="1"/>
  <c r="K10" i="1"/>
  <c r="K35" i="1" s="1"/>
  <c r="I7" i="1"/>
  <c r="G17" i="1"/>
  <c r="G42" i="1" s="1"/>
  <c r="G13" i="1"/>
  <c r="G38" i="1" s="1"/>
  <c r="E10" i="1"/>
  <c r="G15" i="1"/>
  <c r="G40" i="1" s="1"/>
  <c r="K7" i="1" l="1"/>
  <c r="K32" i="1" s="1"/>
  <c r="I32" i="1"/>
  <c r="G11" i="1"/>
  <c r="G36" i="1" s="1"/>
  <c r="E36" i="1"/>
  <c r="I33" i="1"/>
  <c r="K8" i="1"/>
  <c r="K33" i="1" s="1"/>
  <c r="K17" i="1"/>
  <c r="K42" i="1" s="1"/>
  <c r="I42" i="1"/>
  <c r="K13" i="1"/>
  <c r="K38" i="1" s="1"/>
  <c r="K11" i="1"/>
  <c r="K36" i="1" s="1"/>
  <c r="K15" i="1"/>
  <c r="K40" i="1" s="1"/>
  <c r="G7" i="1"/>
  <c r="G32" i="1" s="1"/>
  <c r="E32" i="1"/>
  <c r="G10" i="1"/>
  <c r="G35" i="1" s="1"/>
  <c r="E35" i="1"/>
  <c r="K16" i="1"/>
  <c r="K41" i="1" s="1"/>
</calcChain>
</file>

<file path=xl/sharedStrings.xml><?xml version="1.0" encoding="utf-8"?>
<sst xmlns="http://schemas.openxmlformats.org/spreadsheetml/2006/main" count="149" uniqueCount="70">
  <si>
    <t>סה"כ בסיס+תוספת מצב קיים</t>
  </si>
  <si>
    <t>תוספת מצב רפואי מיוחד</t>
  </si>
  <si>
    <t>סה"כ בסיס+תוספת מצב מיוחד</t>
  </si>
  <si>
    <t>טווח גילאים / טווח ימי נסיעה</t>
  </si>
  <si>
    <t>שאר העולם</t>
  </si>
  <si>
    <t>ארהב</t>
  </si>
  <si>
    <t>ארה"ב</t>
  </si>
  <si>
    <t>0-18</t>
  </si>
  <si>
    <t>19-30</t>
  </si>
  <si>
    <t>31-40</t>
  </si>
  <si>
    <t>41-50</t>
  </si>
  <si>
    <t>51-60</t>
  </si>
  <si>
    <t>61-65</t>
  </si>
  <si>
    <t>66-70</t>
  </si>
  <si>
    <t>71-75</t>
  </si>
  <si>
    <t>76-79</t>
  </si>
  <si>
    <t>80-85</t>
  </si>
  <si>
    <t>86-91</t>
  </si>
  <si>
    <t>טווחי גיל</t>
  </si>
  <si>
    <t>תוספת מצב רפואי מיוחד שאר העולם</t>
  </si>
  <si>
    <t>תוספת מצב רפואי מיוחד ארהב</t>
  </si>
  <si>
    <t>0-60</t>
  </si>
  <si>
    <t>61-70</t>
  </si>
  <si>
    <t>71+</t>
  </si>
  <si>
    <t>כבודה</t>
  </si>
  <si>
    <t>ביטול/קיצור נסיעה</t>
  </si>
  <si>
    <t>76-80</t>
  </si>
  <si>
    <t>ספורט אתגרי</t>
  </si>
  <si>
    <t>0-71</t>
  </si>
  <si>
    <t>ספורט חורף</t>
  </si>
  <si>
    <t>0-70</t>
  </si>
  <si>
    <t>ספורט תחרותי</t>
  </si>
  <si>
    <t>0-75</t>
  </si>
  <si>
    <t>כולם</t>
  </si>
  <si>
    <t>24-75</t>
  </si>
  <si>
    <t>הריון שאר העולם</t>
  </si>
  <si>
    <t>הריון ארה"ב</t>
  </si>
  <si>
    <t>מצלמה</t>
  </si>
  <si>
    <t>17-45</t>
  </si>
  <si>
    <t>גילאים</t>
  </si>
  <si>
    <t>מספר ריידר</t>
  </si>
  <si>
    <t>ריידר</t>
  </si>
  <si>
    <t>פלאפון/מכשיר תקשורת</t>
  </si>
  <si>
    <t>מחשב/טאבלט</t>
  </si>
  <si>
    <t xml:space="preserve">פרמיית בסיס </t>
  </si>
  <si>
    <t>טבלת פרמיות לאומית</t>
  </si>
  <si>
    <t>המחיר יוגש בדולרים ארה"ב. ההצעה תנתן לקבוצת גיל 31-40 שאר העולם, ושאר הפרמיות ייגזרו מהצעה זו לפי היחסים בטבלה.</t>
  </si>
  <si>
    <t>הסבר לגבי הטבלה</t>
  </si>
  <si>
    <t>תוספת פרמיה ארהב</t>
  </si>
  <si>
    <t>תעריף ליום בדולרים ארה"ב</t>
  </si>
  <si>
    <t>ביטול ה.ע רכב שכור</t>
  </si>
  <si>
    <t>ביטול ה.ע קרוואן/ ג'יפ שכור</t>
  </si>
  <si>
    <t>תעריף ליום</t>
  </si>
  <si>
    <t>הערות</t>
  </si>
  <si>
    <t>טבלת פרמיות - יש להכניס את ההצעה לתא הכחול</t>
  </si>
  <si>
    <t>מחירון ריידרים</t>
  </si>
  <si>
    <t>תעריף ליום לפרסונל</t>
  </si>
  <si>
    <t>טבלת פרמיות לפרסונל</t>
  </si>
  <si>
    <t>הנחה בגובה 24%</t>
  </si>
  <si>
    <t>תוספת מצב רפואי קיים</t>
  </si>
  <si>
    <t>תוספת מצב רפואי קיים שאר העולם</t>
  </si>
  <si>
    <t>תוספת מצב רפואי קיים ארהב</t>
  </si>
  <si>
    <t>ביטול השתתפות עצמית הוצאות רפואיות</t>
  </si>
  <si>
    <t>81+</t>
  </si>
  <si>
    <t>19-40</t>
  </si>
  <si>
    <t>51-65</t>
  </si>
  <si>
    <t>41-60</t>
  </si>
  <si>
    <t>התוספות מחושבות כהכפלה של פרמיית הבסיס לשאר העולם ולארה"ב במספר שמופיע בטבלה.</t>
  </si>
  <si>
    <t>תוספת מצב קיים ומצב מיוחד ארה"ב הם על פרמיית הבסיס בתוספת פרמיה ארה"ב</t>
  </si>
  <si>
    <t>ביטול/קיצור נסיעה כולל מגיפה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</si>
</sst>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</font>
    <font>
      <b/>
      <u/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/>
    <xf numFmtId="0" fontId="0" fillId="0" borderId="10" xfId="0" applyBorder="1"/>
    <xf numFmtId="0" fontId="0" fillId="3" borderId="10" xfId="0" applyFill="1" applyBorder="1" applyAlignment="1">
      <alignment wrapText="1"/>
    </xf>
    <xf numFmtId="0" fontId="4" fillId="0" borderId="0" xfId="0" applyFont="1" applyProtection="1">
      <protection locked="0"/>
    </xf>
    <xf numFmtId="43" fontId="0" fillId="2" borderId="4" xfId="0" applyNumberFormat="1" applyFill="1" applyBorder="1" applyProtection="1">
      <protection locked="0"/>
    </xf>
    <xf numFmtId="0" fontId="0" fillId="0" borderId="1" xfId="0" applyBorder="1"/>
    <xf numFmtId="0" fontId="1" fillId="0" borderId="1" xfId="0" applyFont="1" applyBorder="1"/>
    <xf numFmtId="0" fontId="0" fillId="0" borderId="4" xfId="0" applyBorder="1"/>
    <xf numFmtId="0" fontId="0" fillId="0" borderId="5" xfId="0" applyBorder="1"/>
    <xf numFmtId="43" fontId="0" fillId="0" borderId="4" xfId="0" applyNumberFormat="1" applyBorder="1"/>
    <xf numFmtId="0" fontId="1" fillId="0" borderId="1" xfId="0" applyFont="1" applyBorder="1" applyAlignment="1">
      <alignment horizontal="center" vertical="center"/>
    </xf>
    <xf numFmtId="43" fontId="0" fillId="0" borderId="5" xfId="0" applyNumberFormat="1" applyBorder="1"/>
    <xf numFmtId="43" fontId="0" fillId="0" borderId="6" xfId="0" applyNumberFormat="1" applyBorder="1"/>
    <xf numFmtId="43" fontId="0" fillId="0" borderId="8" xfId="0" applyNumberFormat="1" applyBorder="1"/>
    <xf numFmtId="43" fontId="0" fillId="0" borderId="7" xfId="0" applyNumberFormat="1" applyBorder="1"/>
    <xf numFmtId="43" fontId="0" fillId="0" borderId="9" xfId="0" applyNumberFormat="1" applyBorder="1"/>
    <xf numFmtId="0" fontId="1" fillId="2" borderId="1" xfId="0" applyFont="1" applyFill="1" applyBorder="1" applyAlignment="1">
      <alignment horizontal="center" vertical="center"/>
    </xf>
    <xf numFmtId="43" fontId="0" fillId="2" borderId="4" xfId="0" applyNumberFormat="1" applyFill="1" applyBorder="1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0" fillId="4" borderId="10" xfId="0" applyFill="1" applyBorder="1" applyAlignment="1">
      <alignment wrapText="1"/>
    </xf>
    <xf numFmtId="0" fontId="0" fillId="0" borderId="10" xfId="0" applyBorder="1" applyAlignment="1">
      <alignment horizontal="left"/>
    </xf>
    <xf numFmtId="9" fontId="0" fillId="3" borderId="10" xfId="0" applyNumberFormat="1" applyFill="1" applyBorder="1"/>
    <xf numFmtId="9" fontId="0" fillId="4" borderId="10" xfId="0" applyNumberFormat="1" applyFill="1" applyBorder="1"/>
    <xf numFmtId="0" fontId="0" fillId="0" borderId="11" xfId="0" applyBorder="1" applyAlignment="1">
      <alignment horizontal="left"/>
    </xf>
    <xf numFmtId="9" fontId="0" fillId="3" borderId="11" xfId="0" applyNumberFormat="1" applyFill="1" applyBorder="1"/>
    <xf numFmtId="9" fontId="0" fillId="4" borderId="11" xfId="0" applyNumberFormat="1" applyFill="1" applyBorder="1"/>
    <xf numFmtId="0" fontId="0" fillId="0" borderId="10" xfId="0" applyBorder="1" applyAlignment="1" applyProtection="1">
      <alignment wrapText="1"/>
      <protection locked="0"/>
    </xf>
    <xf numFmtId="0" fontId="0" fillId="0" borderId="10" xfId="0" applyBorder="1" applyProtection="1">
      <protection locked="0"/>
    </xf>
    <xf numFmtId="0" fontId="0" fillId="4" borderId="10" xfId="0" applyFill="1" applyBorder="1" applyAlignment="1" applyProtection="1">
      <alignment wrapText="1"/>
      <protection locked="0"/>
    </xf>
    <xf numFmtId="0" fontId="0" fillId="0" borderId="10" xfId="0" applyBorder="1" applyAlignment="1" applyProtection="1">
      <alignment horizontal="right"/>
      <protection locked="0"/>
    </xf>
    <xf numFmtId="0" fontId="0" fillId="3" borderId="10" xfId="0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9" fontId="0" fillId="0" borderId="0" xfId="0" applyNumberFormat="1"/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0" xfId="0" applyBorder="1" applyProtection="1"/>
    <xf numFmtId="0" fontId="0" fillId="3" borderId="10" xfId="0" applyFill="1" applyBorder="1" applyProtection="1"/>
    <xf numFmtId="0" fontId="0" fillId="4" borderId="10" xfId="0" applyFill="1" applyBorder="1" applyProtection="1"/>
    <xf numFmtId="0" fontId="0" fillId="0" borderId="10" xfId="0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28328-26C4-4715-A385-F7DEB069E355}">
  <dimension ref="A1:S42"/>
  <sheetViews>
    <sheetView rightToLeft="1" topLeftCell="A17" zoomScale="115" zoomScaleNormal="115" workbookViewId="0">
      <selection activeCell="G37" sqref="G37"/>
    </sheetView>
  </sheetViews>
  <sheetFormatPr defaultRowHeight="14.25" x14ac:dyDescent="0.2"/>
  <cols>
    <col min="1" max="18" width="9" style="2"/>
    <col min="19" max="19" width="0" style="2" hidden="1" customWidth="1"/>
    <col min="20" max="16384" width="9" style="2"/>
  </cols>
  <sheetData>
    <row r="1" spans="1:19" ht="15" x14ac:dyDescent="0.25">
      <c r="A1" s="1" t="s">
        <v>45</v>
      </c>
    </row>
    <row r="2" spans="1:19" x14ac:dyDescent="0.2">
      <c r="A2" s="6" t="s">
        <v>46</v>
      </c>
    </row>
    <row r="3" spans="1:19" x14ac:dyDescent="0.2">
      <c r="A3" s="6"/>
    </row>
    <row r="4" spans="1:19" ht="15.75" thickBot="1" x14ac:dyDescent="0.3">
      <c r="A4" s="3" t="s">
        <v>54</v>
      </c>
    </row>
    <row r="5" spans="1:19" x14ac:dyDescent="0.2">
      <c r="A5" s="8"/>
      <c r="B5" s="39" t="s">
        <v>44</v>
      </c>
      <c r="C5" s="40"/>
      <c r="D5" s="41" t="s">
        <v>59</v>
      </c>
      <c r="E5" s="42"/>
      <c r="F5" s="39" t="s">
        <v>0</v>
      </c>
      <c r="G5" s="40"/>
      <c r="H5" s="41" t="s">
        <v>1</v>
      </c>
      <c r="I5" s="42"/>
      <c r="J5" s="39" t="s">
        <v>2</v>
      </c>
      <c r="K5" s="40"/>
    </row>
    <row r="6" spans="1:19" x14ac:dyDescent="0.2">
      <c r="A6" s="9" t="s">
        <v>3</v>
      </c>
      <c r="B6" s="10" t="s">
        <v>4</v>
      </c>
      <c r="C6" s="11" t="s">
        <v>5</v>
      </c>
      <c r="D6" s="10" t="s">
        <v>4</v>
      </c>
      <c r="E6" s="11" t="s">
        <v>5</v>
      </c>
      <c r="F6" s="10" t="s">
        <v>4</v>
      </c>
      <c r="G6" s="11" t="s">
        <v>6</v>
      </c>
      <c r="H6" s="10" t="s">
        <v>4</v>
      </c>
      <c r="I6" s="11" t="s">
        <v>6</v>
      </c>
      <c r="J6" s="12" t="s">
        <v>4</v>
      </c>
      <c r="K6" s="11" t="s">
        <v>6</v>
      </c>
    </row>
    <row r="7" spans="1:19" x14ac:dyDescent="0.2">
      <c r="A7" s="13" t="s">
        <v>7</v>
      </c>
      <c r="B7" s="12">
        <f>S7*B9</f>
        <v>0.97</v>
      </c>
      <c r="C7" s="14">
        <f>B7*1.6</f>
        <v>1.552</v>
      </c>
      <c r="D7" s="12">
        <f>B7*$D$22</f>
        <v>1.2609999999999999</v>
      </c>
      <c r="E7" s="14">
        <f>C7*$E$22</f>
        <v>1.2416</v>
      </c>
      <c r="F7" s="12">
        <f>D7+B7</f>
        <v>2.2309999999999999</v>
      </c>
      <c r="G7" s="14">
        <f>E7+C7</f>
        <v>2.7936000000000001</v>
      </c>
      <c r="H7" s="12">
        <f>B7*$F$22</f>
        <v>2.3279999999999998</v>
      </c>
      <c r="I7" s="14">
        <f>C7*$G$22</f>
        <v>3.1040000000000001</v>
      </c>
      <c r="J7" s="12">
        <f>B7+H7</f>
        <v>3.298</v>
      </c>
      <c r="K7" s="15">
        <f>C7+I7</f>
        <v>4.6560000000000006</v>
      </c>
      <c r="S7" s="12">
        <v>0.97</v>
      </c>
    </row>
    <row r="8" spans="1:19" x14ac:dyDescent="0.2">
      <c r="A8" s="13" t="s">
        <v>8</v>
      </c>
      <c r="B8" s="12">
        <f>S8*B9</f>
        <v>1</v>
      </c>
      <c r="C8" s="14">
        <f t="shared" ref="C8:C17" si="0">B8*1.6</f>
        <v>1.6</v>
      </c>
      <c r="D8" s="12">
        <f>B8*$D$22</f>
        <v>1.3</v>
      </c>
      <c r="E8" s="14">
        <f>C8*$E$22</f>
        <v>1.2800000000000002</v>
      </c>
      <c r="F8" s="12">
        <f t="shared" ref="F8:G17" si="1">D8+B8</f>
        <v>2.2999999999999998</v>
      </c>
      <c r="G8" s="14">
        <f t="shared" si="1"/>
        <v>2.8800000000000003</v>
      </c>
      <c r="H8" s="12">
        <f>B8*$F$22</f>
        <v>2.4</v>
      </c>
      <c r="I8" s="14">
        <f>C8*$G$22</f>
        <v>3.2</v>
      </c>
      <c r="J8" s="12">
        <f t="shared" ref="J8:K17" si="2">B8+H8</f>
        <v>3.4</v>
      </c>
      <c r="K8" s="15">
        <f t="shared" si="2"/>
        <v>4.8000000000000007</v>
      </c>
      <c r="S8" s="12">
        <v>1</v>
      </c>
    </row>
    <row r="9" spans="1:19" x14ac:dyDescent="0.2">
      <c r="A9" s="19" t="s">
        <v>9</v>
      </c>
      <c r="B9" s="7">
        <v>1</v>
      </c>
      <c r="C9" s="14">
        <f t="shared" si="0"/>
        <v>1.6</v>
      </c>
      <c r="D9" s="12">
        <f>B9*$D$22</f>
        <v>1.3</v>
      </c>
      <c r="E9" s="14">
        <f>C9*$E$22</f>
        <v>1.2800000000000002</v>
      </c>
      <c r="F9" s="12">
        <f t="shared" si="1"/>
        <v>2.2999999999999998</v>
      </c>
      <c r="G9" s="14">
        <f t="shared" si="1"/>
        <v>2.8800000000000003</v>
      </c>
      <c r="H9" s="12">
        <f>B9*$F$22</f>
        <v>2.4</v>
      </c>
      <c r="I9" s="14">
        <f>C9*$G$22</f>
        <v>3.2</v>
      </c>
      <c r="J9" s="12">
        <f t="shared" si="2"/>
        <v>3.4</v>
      </c>
      <c r="K9" s="15">
        <f t="shared" si="2"/>
        <v>4.8000000000000007</v>
      </c>
      <c r="S9" s="20">
        <v>1</v>
      </c>
    </row>
    <row r="10" spans="1:19" x14ac:dyDescent="0.2">
      <c r="A10" s="13" t="s">
        <v>10</v>
      </c>
      <c r="B10" s="12">
        <f>S10*$B$9</f>
        <v>1.2</v>
      </c>
      <c r="C10" s="14">
        <f t="shared" si="0"/>
        <v>1.92</v>
      </c>
      <c r="D10" s="12">
        <f>B10*$D$22</f>
        <v>1.56</v>
      </c>
      <c r="E10" s="14">
        <f>C10*$E$22</f>
        <v>1.536</v>
      </c>
      <c r="F10" s="12">
        <f t="shared" si="1"/>
        <v>2.76</v>
      </c>
      <c r="G10" s="14">
        <f t="shared" si="1"/>
        <v>3.456</v>
      </c>
      <c r="H10" s="12">
        <f>B10*$F$22</f>
        <v>2.88</v>
      </c>
      <c r="I10" s="14">
        <f>C10*$G$22</f>
        <v>3.84</v>
      </c>
      <c r="J10" s="12">
        <f t="shared" si="2"/>
        <v>4.08</v>
      </c>
      <c r="K10" s="15">
        <f t="shared" si="2"/>
        <v>5.76</v>
      </c>
      <c r="S10" s="12">
        <v>1.2</v>
      </c>
    </row>
    <row r="11" spans="1:19" x14ac:dyDescent="0.2">
      <c r="A11" s="13" t="s">
        <v>11</v>
      </c>
      <c r="B11" s="12">
        <f t="shared" ref="B11:B17" si="3">S11*$B$9</f>
        <v>1.3</v>
      </c>
      <c r="C11" s="14">
        <f t="shared" si="0"/>
        <v>2.08</v>
      </c>
      <c r="D11" s="12">
        <f>B11*$D$22</f>
        <v>1.6900000000000002</v>
      </c>
      <c r="E11" s="14">
        <f>C11*$E$22</f>
        <v>1.6640000000000001</v>
      </c>
      <c r="F11" s="12">
        <f t="shared" si="1"/>
        <v>2.99</v>
      </c>
      <c r="G11" s="14">
        <f t="shared" si="1"/>
        <v>3.7440000000000002</v>
      </c>
      <c r="H11" s="12">
        <f>B11*$F$22</f>
        <v>3.12</v>
      </c>
      <c r="I11" s="14">
        <f>C11*$G$22</f>
        <v>4.16</v>
      </c>
      <c r="J11" s="12">
        <f t="shared" si="2"/>
        <v>4.42</v>
      </c>
      <c r="K11" s="15">
        <f t="shared" si="2"/>
        <v>6.24</v>
      </c>
      <c r="S11" s="12">
        <v>1.3</v>
      </c>
    </row>
    <row r="12" spans="1:19" x14ac:dyDescent="0.2">
      <c r="A12" s="13" t="s">
        <v>12</v>
      </c>
      <c r="B12" s="12">
        <f t="shared" si="3"/>
        <v>2</v>
      </c>
      <c r="C12" s="14">
        <f t="shared" si="0"/>
        <v>3.2</v>
      </c>
      <c r="D12" s="12">
        <f t="shared" ref="D12:D13" si="4">B12*$D$23</f>
        <v>2</v>
      </c>
      <c r="E12" s="14">
        <f t="shared" ref="E12:E13" si="5">B12*$E$23</f>
        <v>1.8</v>
      </c>
      <c r="F12" s="12">
        <f t="shared" si="1"/>
        <v>4</v>
      </c>
      <c r="G12" s="14">
        <f t="shared" si="1"/>
        <v>5</v>
      </c>
      <c r="H12" s="12">
        <f t="shared" ref="H12:H13" si="6">B12*$F$23</f>
        <v>4</v>
      </c>
      <c r="I12" s="14">
        <f t="shared" ref="I12:I13" si="7">C12*$G$23</f>
        <v>4.32</v>
      </c>
      <c r="J12" s="12">
        <f t="shared" si="2"/>
        <v>6</v>
      </c>
      <c r="K12" s="15">
        <f t="shared" si="2"/>
        <v>7.5200000000000005</v>
      </c>
      <c r="S12" s="12">
        <v>2</v>
      </c>
    </row>
    <row r="13" spans="1:19" x14ac:dyDescent="0.2">
      <c r="A13" s="13" t="s">
        <v>13</v>
      </c>
      <c r="B13" s="12">
        <f t="shared" si="3"/>
        <v>2.6</v>
      </c>
      <c r="C13" s="14">
        <f t="shared" si="0"/>
        <v>4.16</v>
      </c>
      <c r="D13" s="12">
        <f t="shared" si="4"/>
        <v>2.6</v>
      </c>
      <c r="E13" s="14">
        <f t="shared" si="5"/>
        <v>2.3400000000000003</v>
      </c>
      <c r="F13" s="12">
        <f t="shared" si="1"/>
        <v>5.2</v>
      </c>
      <c r="G13" s="14">
        <f t="shared" si="1"/>
        <v>6.5</v>
      </c>
      <c r="H13" s="12">
        <f t="shared" si="6"/>
        <v>5.2</v>
      </c>
      <c r="I13" s="14">
        <f t="shared" si="7"/>
        <v>5.6160000000000005</v>
      </c>
      <c r="J13" s="12">
        <f t="shared" si="2"/>
        <v>7.8000000000000007</v>
      </c>
      <c r="K13" s="15">
        <f t="shared" si="2"/>
        <v>9.7759999999999998</v>
      </c>
      <c r="S13" s="12">
        <v>2.6</v>
      </c>
    </row>
    <row r="14" spans="1:19" x14ac:dyDescent="0.2">
      <c r="A14" s="13" t="s">
        <v>14</v>
      </c>
      <c r="B14" s="12">
        <f t="shared" si="3"/>
        <v>4</v>
      </c>
      <c r="C14" s="14">
        <f t="shared" si="0"/>
        <v>6.4</v>
      </c>
      <c r="D14" s="12">
        <f>B14*$D$24</f>
        <v>4</v>
      </c>
      <c r="E14" s="14">
        <f>B14*$E$24</f>
        <v>3.6</v>
      </c>
      <c r="F14" s="12">
        <f t="shared" si="1"/>
        <v>8</v>
      </c>
      <c r="G14" s="14">
        <f t="shared" si="1"/>
        <v>10</v>
      </c>
      <c r="H14" s="12">
        <f>B14*$F$24</f>
        <v>8.8000000000000007</v>
      </c>
      <c r="I14" s="14">
        <f>C14*$G$24</f>
        <v>8</v>
      </c>
      <c r="J14" s="12">
        <f t="shared" si="2"/>
        <v>12.8</v>
      </c>
      <c r="K14" s="15">
        <f t="shared" si="2"/>
        <v>14.4</v>
      </c>
      <c r="S14" s="12">
        <v>4</v>
      </c>
    </row>
    <row r="15" spans="1:19" x14ac:dyDescent="0.2">
      <c r="A15" s="13" t="s">
        <v>15</v>
      </c>
      <c r="B15" s="12">
        <f t="shared" si="3"/>
        <v>6.7</v>
      </c>
      <c r="C15" s="14">
        <f t="shared" si="0"/>
        <v>10.72</v>
      </c>
      <c r="D15" s="12">
        <f>B15*$D$24</f>
        <v>6.7</v>
      </c>
      <c r="E15" s="14">
        <f>B15*$E$24</f>
        <v>6.03</v>
      </c>
      <c r="F15" s="12">
        <f t="shared" si="1"/>
        <v>13.4</v>
      </c>
      <c r="G15" s="14">
        <f t="shared" si="1"/>
        <v>16.75</v>
      </c>
      <c r="H15" s="12">
        <f>B15*$F$24</f>
        <v>14.740000000000002</v>
      </c>
      <c r="I15" s="14">
        <f>C15*$G$24</f>
        <v>13.4</v>
      </c>
      <c r="J15" s="12">
        <f t="shared" si="2"/>
        <v>21.44</v>
      </c>
      <c r="K15" s="15">
        <f t="shared" si="2"/>
        <v>24.12</v>
      </c>
      <c r="S15" s="12">
        <v>6.7</v>
      </c>
    </row>
    <row r="16" spans="1:19" x14ac:dyDescent="0.2">
      <c r="A16" s="13" t="s">
        <v>16</v>
      </c>
      <c r="B16" s="12">
        <f t="shared" si="3"/>
        <v>7.8</v>
      </c>
      <c r="C16" s="14">
        <f t="shared" si="0"/>
        <v>12.48</v>
      </c>
      <c r="D16" s="12">
        <f>B16*$D$24</f>
        <v>7.8</v>
      </c>
      <c r="E16" s="14">
        <f>B16*$E$24</f>
        <v>7.02</v>
      </c>
      <c r="F16" s="12">
        <f t="shared" si="1"/>
        <v>15.6</v>
      </c>
      <c r="G16" s="14">
        <f t="shared" si="1"/>
        <v>19.5</v>
      </c>
      <c r="H16" s="12">
        <f>B16*$F$24</f>
        <v>17.16</v>
      </c>
      <c r="I16" s="14">
        <f>C16*$G$24</f>
        <v>15.600000000000001</v>
      </c>
      <c r="J16" s="12">
        <f t="shared" si="2"/>
        <v>24.96</v>
      </c>
      <c r="K16" s="15">
        <f t="shared" si="2"/>
        <v>28.080000000000002</v>
      </c>
      <c r="S16" s="12">
        <v>7.8</v>
      </c>
    </row>
    <row r="17" spans="1:19" ht="15" thickBot="1" x14ac:dyDescent="0.25">
      <c r="A17" s="13" t="s">
        <v>17</v>
      </c>
      <c r="B17" s="17">
        <f t="shared" si="3"/>
        <v>8.1999999999999993</v>
      </c>
      <c r="C17" s="16">
        <f t="shared" si="0"/>
        <v>13.12</v>
      </c>
      <c r="D17" s="17">
        <f>B17*$D$24</f>
        <v>8.1999999999999993</v>
      </c>
      <c r="E17" s="16">
        <f>B17*$E$24</f>
        <v>7.38</v>
      </c>
      <c r="F17" s="17">
        <f t="shared" si="1"/>
        <v>16.399999999999999</v>
      </c>
      <c r="G17" s="16">
        <f t="shared" si="1"/>
        <v>20.5</v>
      </c>
      <c r="H17" s="17">
        <f>B17*$F$24</f>
        <v>18.04</v>
      </c>
      <c r="I17" s="16">
        <f>C17*$G$24</f>
        <v>16.399999999999999</v>
      </c>
      <c r="J17" s="17">
        <f t="shared" si="2"/>
        <v>26.24</v>
      </c>
      <c r="K17" s="18">
        <f t="shared" si="2"/>
        <v>29.519999999999996</v>
      </c>
      <c r="S17" s="17">
        <v>8.1999999999999993</v>
      </c>
    </row>
    <row r="19" spans="1:19" customFormat="1" ht="15" x14ac:dyDescent="0.2">
      <c r="A19" s="21" t="s">
        <v>47</v>
      </c>
    </row>
    <row r="20" spans="1:19" customFormat="1" x14ac:dyDescent="0.2">
      <c r="A20" s="22" t="s">
        <v>67</v>
      </c>
    </row>
    <row r="21" spans="1:19" customFormat="1" ht="71.25" x14ac:dyDescent="0.2">
      <c r="A21" s="23" t="s">
        <v>18</v>
      </c>
      <c r="B21" s="5"/>
      <c r="C21" s="5" t="s">
        <v>48</v>
      </c>
      <c r="D21" s="24" t="s">
        <v>60</v>
      </c>
      <c r="E21" s="24" t="s">
        <v>61</v>
      </c>
      <c r="F21" s="5" t="s">
        <v>19</v>
      </c>
      <c r="G21" s="5" t="s">
        <v>20</v>
      </c>
    </row>
    <row r="22" spans="1:19" customFormat="1" x14ac:dyDescent="0.2">
      <c r="A22" s="25" t="s">
        <v>21</v>
      </c>
      <c r="B22" s="26"/>
      <c r="C22" s="26">
        <v>0.6</v>
      </c>
      <c r="D22" s="27">
        <v>1.3</v>
      </c>
      <c r="E22" s="27">
        <v>0.8</v>
      </c>
      <c r="F22" s="26">
        <v>2.4</v>
      </c>
      <c r="G22" s="26">
        <v>2</v>
      </c>
    </row>
    <row r="23" spans="1:19" customFormat="1" x14ac:dyDescent="0.2">
      <c r="A23" s="28" t="s">
        <v>22</v>
      </c>
      <c r="B23" s="29"/>
      <c r="C23" s="29">
        <v>0.6</v>
      </c>
      <c r="D23" s="30">
        <v>1</v>
      </c>
      <c r="E23" s="30">
        <v>0.9</v>
      </c>
      <c r="F23" s="29">
        <f>D23*2</f>
        <v>2</v>
      </c>
      <c r="G23" s="29">
        <v>1.35</v>
      </c>
    </row>
    <row r="24" spans="1:19" customFormat="1" x14ac:dyDescent="0.2">
      <c r="A24" s="25" t="s">
        <v>23</v>
      </c>
      <c r="B24" s="26"/>
      <c r="C24" s="26">
        <v>0.6</v>
      </c>
      <c r="D24" s="27">
        <v>1</v>
      </c>
      <c r="E24" s="27">
        <v>0.9</v>
      </c>
      <c r="F24" s="26">
        <v>2.2000000000000002</v>
      </c>
      <c r="G24" s="26">
        <v>1.25</v>
      </c>
    </row>
    <row r="25" spans="1:19" customFormat="1" x14ac:dyDescent="0.2">
      <c r="A25" s="37"/>
      <c r="B25" s="38"/>
      <c r="C25" s="38"/>
      <c r="D25" s="38"/>
      <c r="E25" s="38"/>
      <c r="F25" s="38"/>
      <c r="G25" s="38"/>
    </row>
    <row r="26" spans="1:19" customFormat="1" x14ac:dyDescent="0.2">
      <c r="A26" s="36" t="s">
        <v>68</v>
      </c>
    </row>
    <row r="27" spans="1:19" customFormat="1" x14ac:dyDescent="0.2">
      <c r="A27" s="2"/>
    </row>
    <row r="28" spans="1:19" ht="15" x14ac:dyDescent="0.25">
      <c r="A28" s="1" t="s">
        <v>57</v>
      </c>
    </row>
    <row r="29" spans="1:19" ht="15" thickBot="1" x14ac:dyDescent="0.25">
      <c r="A29" s="2" t="s">
        <v>58</v>
      </c>
    </row>
    <row r="30" spans="1:19" x14ac:dyDescent="0.2">
      <c r="A30" s="8"/>
      <c r="B30" s="39" t="s">
        <v>44</v>
      </c>
      <c r="C30" s="40"/>
      <c r="D30" s="41" t="s">
        <v>59</v>
      </c>
      <c r="E30" s="42"/>
      <c r="F30" s="39" t="s">
        <v>0</v>
      </c>
      <c r="G30" s="40"/>
      <c r="H30" s="41" t="s">
        <v>1</v>
      </c>
      <c r="I30" s="42"/>
      <c r="J30" s="39" t="s">
        <v>2</v>
      </c>
      <c r="K30" s="40"/>
    </row>
    <row r="31" spans="1:19" x14ac:dyDescent="0.2">
      <c r="A31" s="9" t="s">
        <v>3</v>
      </c>
      <c r="B31" s="10" t="s">
        <v>4</v>
      </c>
      <c r="C31" s="11" t="s">
        <v>5</v>
      </c>
      <c r="D31" s="10" t="s">
        <v>4</v>
      </c>
      <c r="E31" s="11" t="s">
        <v>5</v>
      </c>
      <c r="F31" s="10" t="s">
        <v>4</v>
      </c>
      <c r="G31" s="11" t="s">
        <v>6</v>
      </c>
      <c r="H31" s="10" t="s">
        <v>4</v>
      </c>
      <c r="I31" s="11" t="s">
        <v>6</v>
      </c>
      <c r="J31" s="12" t="s">
        <v>4</v>
      </c>
      <c r="K31" s="11" t="s">
        <v>6</v>
      </c>
    </row>
    <row r="32" spans="1:19" x14ac:dyDescent="0.2">
      <c r="A32" s="13" t="s">
        <v>7</v>
      </c>
      <c r="B32" s="12">
        <f>ROUND(B7*0.76,2)</f>
        <v>0.74</v>
      </c>
      <c r="C32" s="12">
        <f t="shared" ref="C32:K32" si="8">ROUND(C7*0.76,2)</f>
        <v>1.18</v>
      </c>
      <c r="D32" s="12">
        <f t="shared" si="8"/>
        <v>0.96</v>
      </c>
      <c r="E32" s="12">
        <f t="shared" si="8"/>
        <v>0.94</v>
      </c>
      <c r="F32" s="12">
        <f t="shared" si="8"/>
        <v>1.7</v>
      </c>
      <c r="G32" s="12">
        <f t="shared" si="8"/>
        <v>2.12</v>
      </c>
      <c r="H32" s="12">
        <f t="shared" si="8"/>
        <v>1.77</v>
      </c>
      <c r="I32" s="12">
        <f t="shared" si="8"/>
        <v>2.36</v>
      </c>
      <c r="J32" s="12">
        <f t="shared" si="8"/>
        <v>2.5099999999999998</v>
      </c>
      <c r="K32" s="12">
        <f t="shared" si="8"/>
        <v>3.54</v>
      </c>
    </row>
    <row r="33" spans="1:11" x14ac:dyDescent="0.2">
      <c r="A33" s="13" t="s">
        <v>8</v>
      </c>
      <c r="B33" s="12">
        <f t="shared" ref="B33:K33" si="9">ROUND(B8*0.76,2)</f>
        <v>0.76</v>
      </c>
      <c r="C33" s="12">
        <f t="shared" si="9"/>
        <v>1.22</v>
      </c>
      <c r="D33" s="12">
        <f t="shared" si="9"/>
        <v>0.99</v>
      </c>
      <c r="E33" s="12">
        <f t="shared" si="9"/>
        <v>0.97</v>
      </c>
      <c r="F33" s="12">
        <f t="shared" si="9"/>
        <v>1.75</v>
      </c>
      <c r="G33" s="12">
        <f t="shared" si="9"/>
        <v>2.19</v>
      </c>
      <c r="H33" s="12">
        <f t="shared" si="9"/>
        <v>1.82</v>
      </c>
      <c r="I33" s="12">
        <f t="shared" si="9"/>
        <v>2.4300000000000002</v>
      </c>
      <c r="J33" s="12">
        <f t="shared" si="9"/>
        <v>2.58</v>
      </c>
      <c r="K33" s="12">
        <f t="shared" si="9"/>
        <v>3.65</v>
      </c>
    </row>
    <row r="34" spans="1:11" x14ac:dyDescent="0.2">
      <c r="A34" s="13" t="s">
        <v>9</v>
      </c>
      <c r="B34" s="12">
        <f t="shared" ref="B34:K34" si="10">ROUND(B9*0.76,2)</f>
        <v>0.76</v>
      </c>
      <c r="C34" s="12">
        <f t="shared" si="10"/>
        <v>1.22</v>
      </c>
      <c r="D34" s="12">
        <f t="shared" si="10"/>
        <v>0.99</v>
      </c>
      <c r="E34" s="12">
        <f t="shared" si="10"/>
        <v>0.97</v>
      </c>
      <c r="F34" s="12">
        <f t="shared" si="10"/>
        <v>1.75</v>
      </c>
      <c r="G34" s="12">
        <f t="shared" si="10"/>
        <v>2.19</v>
      </c>
      <c r="H34" s="12">
        <f t="shared" si="10"/>
        <v>1.82</v>
      </c>
      <c r="I34" s="12">
        <f t="shared" si="10"/>
        <v>2.4300000000000002</v>
      </c>
      <c r="J34" s="12">
        <f t="shared" si="10"/>
        <v>2.58</v>
      </c>
      <c r="K34" s="12">
        <f t="shared" si="10"/>
        <v>3.65</v>
      </c>
    </row>
    <row r="35" spans="1:11" x14ac:dyDescent="0.2">
      <c r="A35" s="13" t="s">
        <v>10</v>
      </c>
      <c r="B35" s="12">
        <f t="shared" ref="B35:K35" si="11">ROUND(B10*0.76,2)</f>
        <v>0.91</v>
      </c>
      <c r="C35" s="12">
        <f t="shared" si="11"/>
        <v>1.46</v>
      </c>
      <c r="D35" s="12">
        <f t="shared" si="11"/>
        <v>1.19</v>
      </c>
      <c r="E35" s="12">
        <f t="shared" si="11"/>
        <v>1.17</v>
      </c>
      <c r="F35" s="12">
        <f t="shared" si="11"/>
        <v>2.1</v>
      </c>
      <c r="G35" s="12">
        <f t="shared" si="11"/>
        <v>2.63</v>
      </c>
      <c r="H35" s="12">
        <f t="shared" si="11"/>
        <v>2.19</v>
      </c>
      <c r="I35" s="12">
        <f t="shared" si="11"/>
        <v>2.92</v>
      </c>
      <c r="J35" s="12">
        <f t="shared" si="11"/>
        <v>3.1</v>
      </c>
      <c r="K35" s="12">
        <f t="shared" si="11"/>
        <v>4.38</v>
      </c>
    </row>
    <row r="36" spans="1:11" x14ac:dyDescent="0.2">
      <c r="A36" s="13" t="s">
        <v>11</v>
      </c>
      <c r="B36" s="12">
        <f t="shared" ref="B36:K36" si="12">ROUND(B11*0.76,2)</f>
        <v>0.99</v>
      </c>
      <c r="C36" s="12">
        <f t="shared" si="12"/>
        <v>1.58</v>
      </c>
      <c r="D36" s="12">
        <f t="shared" si="12"/>
        <v>1.28</v>
      </c>
      <c r="E36" s="12">
        <f t="shared" si="12"/>
        <v>1.26</v>
      </c>
      <c r="F36" s="12">
        <f t="shared" si="12"/>
        <v>2.27</v>
      </c>
      <c r="G36" s="12">
        <f t="shared" si="12"/>
        <v>2.85</v>
      </c>
      <c r="H36" s="12">
        <f t="shared" si="12"/>
        <v>2.37</v>
      </c>
      <c r="I36" s="12">
        <f t="shared" si="12"/>
        <v>3.16</v>
      </c>
      <c r="J36" s="12">
        <f t="shared" si="12"/>
        <v>3.36</v>
      </c>
      <c r="K36" s="12">
        <f t="shared" si="12"/>
        <v>4.74</v>
      </c>
    </row>
    <row r="37" spans="1:11" x14ac:dyDescent="0.2">
      <c r="A37" s="13" t="s">
        <v>12</v>
      </c>
      <c r="B37" s="12">
        <f t="shared" ref="B37:K37" si="13">ROUND(B12*0.76,2)</f>
        <v>1.52</v>
      </c>
      <c r="C37" s="12">
        <f t="shared" si="13"/>
        <v>2.4300000000000002</v>
      </c>
      <c r="D37" s="12">
        <f t="shared" si="13"/>
        <v>1.52</v>
      </c>
      <c r="E37" s="12">
        <f t="shared" si="13"/>
        <v>1.37</v>
      </c>
      <c r="F37" s="12">
        <f t="shared" si="13"/>
        <v>3.04</v>
      </c>
      <c r="G37" s="12">
        <f t="shared" si="13"/>
        <v>3.8</v>
      </c>
      <c r="H37" s="12">
        <f t="shared" si="13"/>
        <v>3.04</v>
      </c>
      <c r="I37" s="12">
        <f t="shared" si="13"/>
        <v>3.28</v>
      </c>
      <c r="J37" s="12">
        <f t="shared" si="13"/>
        <v>4.5599999999999996</v>
      </c>
      <c r="K37" s="12">
        <f t="shared" si="13"/>
        <v>5.72</v>
      </c>
    </row>
    <row r="38" spans="1:11" x14ac:dyDescent="0.2">
      <c r="A38" s="13" t="s">
        <v>13</v>
      </c>
      <c r="B38" s="12">
        <f t="shared" ref="B38:K38" si="14">ROUND(B13*0.76,2)</f>
        <v>1.98</v>
      </c>
      <c r="C38" s="12">
        <f t="shared" si="14"/>
        <v>3.16</v>
      </c>
      <c r="D38" s="12">
        <f t="shared" si="14"/>
        <v>1.98</v>
      </c>
      <c r="E38" s="12">
        <f t="shared" si="14"/>
        <v>1.78</v>
      </c>
      <c r="F38" s="12">
        <f t="shared" si="14"/>
        <v>3.95</v>
      </c>
      <c r="G38" s="12">
        <f t="shared" si="14"/>
        <v>4.9400000000000004</v>
      </c>
      <c r="H38" s="12">
        <f t="shared" si="14"/>
        <v>3.95</v>
      </c>
      <c r="I38" s="12">
        <f t="shared" si="14"/>
        <v>4.2699999999999996</v>
      </c>
      <c r="J38" s="12">
        <f t="shared" si="14"/>
        <v>5.93</v>
      </c>
      <c r="K38" s="12">
        <f t="shared" si="14"/>
        <v>7.43</v>
      </c>
    </row>
    <row r="39" spans="1:11" x14ac:dyDescent="0.2">
      <c r="A39" s="13" t="s">
        <v>14</v>
      </c>
      <c r="B39" s="12">
        <f t="shared" ref="B39:K39" si="15">ROUND(B14*0.76,2)</f>
        <v>3.04</v>
      </c>
      <c r="C39" s="12">
        <f t="shared" si="15"/>
        <v>4.8600000000000003</v>
      </c>
      <c r="D39" s="12">
        <f t="shared" si="15"/>
        <v>3.04</v>
      </c>
      <c r="E39" s="12">
        <f t="shared" si="15"/>
        <v>2.74</v>
      </c>
      <c r="F39" s="12">
        <f t="shared" si="15"/>
        <v>6.08</v>
      </c>
      <c r="G39" s="12">
        <f t="shared" si="15"/>
        <v>7.6</v>
      </c>
      <c r="H39" s="12">
        <f t="shared" si="15"/>
        <v>6.69</v>
      </c>
      <c r="I39" s="12">
        <f t="shared" si="15"/>
        <v>6.08</v>
      </c>
      <c r="J39" s="12">
        <f t="shared" si="15"/>
        <v>9.73</v>
      </c>
      <c r="K39" s="12">
        <f t="shared" si="15"/>
        <v>10.94</v>
      </c>
    </row>
    <row r="40" spans="1:11" x14ac:dyDescent="0.2">
      <c r="A40" s="13" t="s">
        <v>15</v>
      </c>
      <c r="B40" s="12">
        <f t="shared" ref="B40:K40" si="16">ROUND(B15*0.76,2)</f>
        <v>5.09</v>
      </c>
      <c r="C40" s="12">
        <f t="shared" si="16"/>
        <v>8.15</v>
      </c>
      <c r="D40" s="12">
        <f t="shared" si="16"/>
        <v>5.09</v>
      </c>
      <c r="E40" s="12">
        <f t="shared" si="16"/>
        <v>4.58</v>
      </c>
      <c r="F40" s="12">
        <f t="shared" si="16"/>
        <v>10.18</v>
      </c>
      <c r="G40" s="12">
        <f t="shared" si="16"/>
        <v>12.73</v>
      </c>
      <c r="H40" s="12">
        <f t="shared" si="16"/>
        <v>11.2</v>
      </c>
      <c r="I40" s="12">
        <f t="shared" si="16"/>
        <v>10.18</v>
      </c>
      <c r="J40" s="12">
        <f t="shared" si="16"/>
        <v>16.29</v>
      </c>
      <c r="K40" s="12">
        <f t="shared" si="16"/>
        <v>18.329999999999998</v>
      </c>
    </row>
    <row r="41" spans="1:11" x14ac:dyDescent="0.2">
      <c r="A41" s="13" t="s">
        <v>16</v>
      </c>
      <c r="B41" s="12">
        <f t="shared" ref="B41:K41" si="17">ROUND(B16*0.76,2)</f>
        <v>5.93</v>
      </c>
      <c r="C41" s="12">
        <f t="shared" si="17"/>
        <v>9.48</v>
      </c>
      <c r="D41" s="12">
        <f t="shared" si="17"/>
        <v>5.93</v>
      </c>
      <c r="E41" s="12">
        <f t="shared" si="17"/>
        <v>5.34</v>
      </c>
      <c r="F41" s="12">
        <f t="shared" si="17"/>
        <v>11.86</v>
      </c>
      <c r="G41" s="12">
        <f t="shared" si="17"/>
        <v>14.82</v>
      </c>
      <c r="H41" s="12">
        <f t="shared" si="17"/>
        <v>13.04</v>
      </c>
      <c r="I41" s="12">
        <f t="shared" si="17"/>
        <v>11.86</v>
      </c>
      <c r="J41" s="12">
        <f t="shared" si="17"/>
        <v>18.97</v>
      </c>
      <c r="K41" s="12">
        <f t="shared" si="17"/>
        <v>21.34</v>
      </c>
    </row>
    <row r="42" spans="1:11" x14ac:dyDescent="0.2">
      <c r="A42" s="13" t="s">
        <v>17</v>
      </c>
      <c r="B42" s="12">
        <f t="shared" ref="B42:K42" si="18">ROUND(B17*0.76,2)</f>
        <v>6.23</v>
      </c>
      <c r="C42" s="12">
        <f t="shared" si="18"/>
        <v>9.9700000000000006</v>
      </c>
      <c r="D42" s="12">
        <f t="shared" si="18"/>
        <v>6.23</v>
      </c>
      <c r="E42" s="12">
        <f t="shared" si="18"/>
        <v>5.61</v>
      </c>
      <c r="F42" s="12">
        <f t="shared" si="18"/>
        <v>12.46</v>
      </c>
      <c r="G42" s="12">
        <f t="shared" si="18"/>
        <v>15.58</v>
      </c>
      <c r="H42" s="12">
        <f t="shared" si="18"/>
        <v>13.71</v>
      </c>
      <c r="I42" s="12">
        <f t="shared" si="18"/>
        <v>12.46</v>
      </c>
      <c r="J42" s="12">
        <f t="shared" si="18"/>
        <v>19.940000000000001</v>
      </c>
      <c r="K42" s="12">
        <f t="shared" si="18"/>
        <v>22.44</v>
      </c>
    </row>
  </sheetData>
  <sheetProtection algorithmName="SHA-512" hashValue="XdN+02raCqtxLdDRjVfGzMeJEayWwNlefkPJ9JT4ONIi5Vpm32yNqfGui7wWFB3nPwUsEeR7l70y1bS0ib9F5Q==" saltValue="mhUiUBDeltNlneaMbL4GLQ==" spinCount="100000" sheet="1" objects="1" scenarios="1"/>
  <mergeCells count="10">
    <mergeCell ref="B5:C5"/>
    <mergeCell ref="D5:E5"/>
    <mergeCell ref="F5:G5"/>
    <mergeCell ref="H5:I5"/>
    <mergeCell ref="J5:K5"/>
    <mergeCell ref="B30:C30"/>
    <mergeCell ref="D30:E30"/>
    <mergeCell ref="F30:G30"/>
    <mergeCell ref="H30:I30"/>
    <mergeCell ref="J30:K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073B-20D6-456D-98A5-2D4FFEBB500A}">
  <dimension ref="A1:F40"/>
  <sheetViews>
    <sheetView rightToLeft="1" tabSelected="1" topLeftCell="A13" workbookViewId="0">
      <selection activeCell="C48" sqref="C48"/>
    </sheetView>
  </sheetViews>
  <sheetFormatPr defaultRowHeight="14.25" x14ac:dyDescent="0.2"/>
  <cols>
    <col min="1" max="1" width="9" style="2"/>
    <col min="2" max="2" width="61.5" style="2" bestFit="1" customWidth="1"/>
    <col min="3" max="3" width="16.5" style="2" customWidth="1"/>
    <col min="4" max="16384" width="9" style="2"/>
  </cols>
  <sheetData>
    <row r="1" spans="1:6" ht="15" x14ac:dyDescent="0.25">
      <c r="A1" s="3" t="s">
        <v>55</v>
      </c>
      <c r="B1"/>
      <c r="C1"/>
      <c r="D1"/>
    </row>
    <row r="2" spans="1:6" x14ac:dyDescent="0.2">
      <c r="A2" t="s">
        <v>49</v>
      </c>
      <c r="B2"/>
      <c r="C2"/>
      <c r="D2"/>
    </row>
    <row r="3" spans="1:6" x14ac:dyDescent="0.2">
      <c r="A3"/>
      <c r="B3"/>
      <c r="C3"/>
      <c r="D3"/>
    </row>
    <row r="4" spans="1:6" x14ac:dyDescent="0.2">
      <c r="A4"/>
      <c r="B4"/>
      <c r="C4"/>
      <c r="D4"/>
    </row>
    <row r="5" spans="1:6" ht="42.75" x14ac:dyDescent="0.2">
      <c r="A5" s="4" t="s">
        <v>40</v>
      </c>
      <c r="B5" s="4" t="s">
        <v>41</v>
      </c>
      <c r="C5" s="4" t="s">
        <v>39</v>
      </c>
      <c r="D5" s="5" t="s">
        <v>52</v>
      </c>
      <c r="E5" s="31" t="s">
        <v>53</v>
      </c>
      <c r="F5" s="33" t="s">
        <v>56</v>
      </c>
    </row>
    <row r="6" spans="1:6" x14ac:dyDescent="0.2">
      <c r="A6" s="43">
        <v>1</v>
      </c>
      <c r="B6" s="43" t="s">
        <v>24</v>
      </c>
      <c r="C6" s="43" t="s">
        <v>33</v>
      </c>
      <c r="D6" s="44">
        <v>0.37</v>
      </c>
      <c r="E6" s="32"/>
      <c r="F6" s="45">
        <f>ROUND(D6*0.76,2)</f>
        <v>0.28000000000000003</v>
      </c>
    </row>
    <row r="7" spans="1:6" x14ac:dyDescent="0.2">
      <c r="A7" s="43">
        <v>2</v>
      </c>
      <c r="B7" s="43" t="s">
        <v>25</v>
      </c>
      <c r="C7" s="46" t="s">
        <v>7</v>
      </c>
      <c r="D7" s="44">
        <v>0.35</v>
      </c>
      <c r="E7" s="32"/>
      <c r="F7" s="45">
        <f t="shared" ref="F7:F40" si="0">ROUND(D7*0.76,2)</f>
        <v>0.27</v>
      </c>
    </row>
    <row r="8" spans="1:6" x14ac:dyDescent="0.2">
      <c r="A8" s="43">
        <v>2</v>
      </c>
      <c r="B8" s="43" t="s">
        <v>25</v>
      </c>
      <c r="C8" s="46" t="s">
        <v>64</v>
      </c>
      <c r="D8" s="44">
        <v>0.35</v>
      </c>
      <c r="E8" s="32"/>
      <c r="F8" s="45">
        <f t="shared" si="0"/>
        <v>0.27</v>
      </c>
    </row>
    <row r="9" spans="1:6" x14ac:dyDescent="0.2">
      <c r="A9" s="43">
        <v>2</v>
      </c>
      <c r="B9" s="43" t="s">
        <v>25</v>
      </c>
      <c r="C9" s="46" t="s">
        <v>66</v>
      </c>
      <c r="D9" s="44">
        <v>0.6</v>
      </c>
      <c r="E9" s="32"/>
      <c r="F9" s="45">
        <f t="shared" si="0"/>
        <v>0.46</v>
      </c>
    </row>
    <row r="10" spans="1:6" x14ac:dyDescent="0.2">
      <c r="A10" s="43">
        <v>2</v>
      </c>
      <c r="B10" s="43" t="s">
        <v>25</v>
      </c>
      <c r="C10" s="46" t="s">
        <v>22</v>
      </c>
      <c r="D10" s="44">
        <v>0.7</v>
      </c>
      <c r="E10" s="32"/>
      <c r="F10" s="45">
        <f t="shared" si="0"/>
        <v>0.53</v>
      </c>
    </row>
    <row r="11" spans="1:6" x14ac:dyDescent="0.2">
      <c r="A11" s="43">
        <v>2</v>
      </c>
      <c r="B11" s="43" t="s">
        <v>25</v>
      </c>
      <c r="C11" s="46" t="s">
        <v>14</v>
      </c>
      <c r="D11" s="44">
        <v>1</v>
      </c>
      <c r="E11" s="32"/>
      <c r="F11" s="45">
        <f t="shared" si="0"/>
        <v>0.76</v>
      </c>
    </row>
    <row r="12" spans="1:6" x14ac:dyDescent="0.2">
      <c r="A12" s="43">
        <v>2</v>
      </c>
      <c r="B12" s="43" t="s">
        <v>25</v>
      </c>
      <c r="C12" s="46" t="s">
        <v>26</v>
      </c>
      <c r="D12" s="44">
        <v>2</v>
      </c>
      <c r="E12" s="32"/>
      <c r="F12" s="45">
        <f t="shared" si="0"/>
        <v>1.52</v>
      </c>
    </row>
    <row r="13" spans="1:6" x14ac:dyDescent="0.2">
      <c r="A13" s="43">
        <v>2</v>
      </c>
      <c r="B13" s="43" t="s">
        <v>25</v>
      </c>
      <c r="C13" s="46" t="s">
        <v>63</v>
      </c>
      <c r="D13" s="44">
        <v>3</v>
      </c>
      <c r="E13" s="32"/>
      <c r="F13" s="45">
        <f t="shared" si="0"/>
        <v>2.2799999999999998</v>
      </c>
    </row>
    <row r="14" spans="1:6" x14ac:dyDescent="0.2">
      <c r="A14" s="32">
        <v>3</v>
      </c>
      <c r="B14" s="32" t="s">
        <v>69</v>
      </c>
      <c r="C14" s="34" t="s">
        <v>7</v>
      </c>
      <c r="D14" s="35">
        <v>3</v>
      </c>
      <c r="E14" s="32"/>
      <c r="F14" s="45">
        <f t="shared" ref="F14:F20" si="1">ROUND(D14*0.76,2)</f>
        <v>2.2799999999999998</v>
      </c>
    </row>
    <row r="15" spans="1:6" x14ac:dyDescent="0.2">
      <c r="A15" s="32">
        <v>3</v>
      </c>
      <c r="B15" s="32" t="s">
        <v>69</v>
      </c>
      <c r="C15" s="34" t="s">
        <v>64</v>
      </c>
      <c r="D15" s="35">
        <v>3</v>
      </c>
      <c r="E15" s="32"/>
      <c r="F15" s="45">
        <f t="shared" si="1"/>
        <v>2.2799999999999998</v>
      </c>
    </row>
    <row r="16" spans="1:6" x14ac:dyDescent="0.2">
      <c r="A16" s="32">
        <v>3</v>
      </c>
      <c r="B16" s="32" t="s">
        <v>69</v>
      </c>
      <c r="C16" s="34" t="s">
        <v>66</v>
      </c>
      <c r="D16" s="35">
        <v>3</v>
      </c>
      <c r="E16" s="32"/>
      <c r="F16" s="45">
        <f t="shared" si="1"/>
        <v>2.2799999999999998</v>
      </c>
    </row>
    <row r="17" spans="1:6" x14ac:dyDescent="0.2">
      <c r="A17" s="32">
        <v>3</v>
      </c>
      <c r="B17" s="32" t="s">
        <v>69</v>
      </c>
      <c r="C17" s="34" t="s">
        <v>22</v>
      </c>
      <c r="D17" s="35">
        <v>5</v>
      </c>
      <c r="E17" s="32"/>
      <c r="F17" s="45">
        <f t="shared" si="1"/>
        <v>3.8</v>
      </c>
    </row>
    <row r="18" spans="1:6" x14ac:dyDescent="0.2">
      <c r="A18" s="32">
        <v>3</v>
      </c>
      <c r="B18" s="32" t="s">
        <v>69</v>
      </c>
      <c r="C18" s="34" t="s">
        <v>14</v>
      </c>
      <c r="D18" s="35">
        <v>6</v>
      </c>
      <c r="E18" s="32"/>
      <c r="F18" s="45">
        <f t="shared" si="1"/>
        <v>4.5599999999999996</v>
      </c>
    </row>
    <row r="19" spans="1:6" x14ac:dyDescent="0.2">
      <c r="A19" s="32">
        <v>3</v>
      </c>
      <c r="B19" s="32" t="s">
        <v>69</v>
      </c>
      <c r="C19" s="34" t="s">
        <v>26</v>
      </c>
      <c r="D19" s="35">
        <v>6</v>
      </c>
      <c r="E19" s="32"/>
      <c r="F19" s="45">
        <f t="shared" si="1"/>
        <v>4.5599999999999996</v>
      </c>
    </row>
    <row r="20" spans="1:6" x14ac:dyDescent="0.2">
      <c r="A20" s="32">
        <v>3</v>
      </c>
      <c r="B20" s="32" t="s">
        <v>69</v>
      </c>
      <c r="C20" s="34" t="s">
        <v>63</v>
      </c>
      <c r="D20" s="35">
        <v>9</v>
      </c>
      <c r="E20" s="32"/>
      <c r="F20" s="45">
        <f t="shared" si="1"/>
        <v>6.84</v>
      </c>
    </row>
    <row r="21" spans="1:6" x14ac:dyDescent="0.2">
      <c r="A21" s="43">
        <v>4</v>
      </c>
      <c r="B21" s="43" t="s">
        <v>27</v>
      </c>
      <c r="C21" s="46" t="s">
        <v>28</v>
      </c>
      <c r="D21" s="44">
        <v>0.5</v>
      </c>
      <c r="E21" s="32"/>
      <c r="F21" s="45">
        <f t="shared" si="0"/>
        <v>0.38</v>
      </c>
    </row>
    <row r="22" spans="1:6" x14ac:dyDescent="0.2">
      <c r="A22" s="43">
        <v>4</v>
      </c>
      <c r="B22" s="43" t="s">
        <v>27</v>
      </c>
      <c r="C22" s="46" t="s">
        <v>14</v>
      </c>
      <c r="D22" s="44">
        <v>0.5</v>
      </c>
      <c r="E22" s="32"/>
      <c r="F22" s="45">
        <f t="shared" si="0"/>
        <v>0.38</v>
      </c>
    </row>
    <row r="23" spans="1:6" x14ac:dyDescent="0.2">
      <c r="A23" s="43">
        <v>5</v>
      </c>
      <c r="B23" s="43" t="s">
        <v>29</v>
      </c>
      <c r="C23" s="46" t="s">
        <v>30</v>
      </c>
      <c r="D23" s="44">
        <v>6</v>
      </c>
      <c r="E23" s="32"/>
      <c r="F23" s="45">
        <f t="shared" si="0"/>
        <v>4.5599999999999996</v>
      </c>
    </row>
    <row r="24" spans="1:6" x14ac:dyDescent="0.2">
      <c r="A24" s="43">
        <v>5</v>
      </c>
      <c r="B24" s="43" t="s">
        <v>29</v>
      </c>
      <c r="C24" s="46" t="s">
        <v>14</v>
      </c>
      <c r="D24" s="44">
        <v>6</v>
      </c>
      <c r="E24" s="32"/>
      <c r="F24" s="45">
        <f t="shared" si="0"/>
        <v>4.5599999999999996</v>
      </c>
    </row>
    <row r="25" spans="1:6" x14ac:dyDescent="0.2">
      <c r="A25" s="43">
        <v>6</v>
      </c>
      <c r="B25" s="43" t="s">
        <v>31</v>
      </c>
      <c r="C25" s="46" t="s">
        <v>32</v>
      </c>
      <c r="D25" s="44">
        <v>2.8</v>
      </c>
      <c r="E25" s="32"/>
      <c r="F25" s="45">
        <f t="shared" si="0"/>
        <v>2.13</v>
      </c>
    </row>
    <row r="26" spans="1:6" x14ac:dyDescent="0.2">
      <c r="A26" s="43">
        <v>7</v>
      </c>
      <c r="B26" s="43" t="s">
        <v>42</v>
      </c>
      <c r="C26" s="46" t="s">
        <v>33</v>
      </c>
      <c r="D26" s="44">
        <v>1.25</v>
      </c>
      <c r="E26" s="32"/>
      <c r="F26" s="45">
        <f t="shared" si="0"/>
        <v>0.95</v>
      </c>
    </row>
    <row r="27" spans="1:6" x14ac:dyDescent="0.2">
      <c r="A27" s="43">
        <v>8</v>
      </c>
      <c r="B27" s="43" t="s">
        <v>37</v>
      </c>
      <c r="C27" s="46" t="s">
        <v>33</v>
      </c>
      <c r="D27" s="44">
        <v>1.25</v>
      </c>
      <c r="E27" s="32"/>
      <c r="F27" s="45">
        <f t="shared" si="0"/>
        <v>0.95</v>
      </c>
    </row>
    <row r="28" spans="1:6" x14ac:dyDescent="0.2">
      <c r="A28" s="43">
        <v>9</v>
      </c>
      <c r="B28" s="43" t="s">
        <v>43</v>
      </c>
      <c r="C28" s="46" t="s">
        <v>33</v>
      </c>
      <c r="D28" s="44">
        <v>1</v>
      </c>
      <c r="E28" s="32"/>
      <c r="F28" s="45">
        <f t="shared" si="0"/>
        <v>0.76</v>
      </c>
    </row>
    <row r="29" spans="1:6" x14ac:dyDescent="0.2">
      <c r="A29" s="43">
        <v>10</v>
      </c>
      <c r="B29" s="43" t="s">
        <v>50</v>
      </c>
      <c r="C29" s="46" t="s">
        <v>34</v>
      </c>
      <c r="D29" s="44">
        <v>5.5</v>
      </c>
      <c r="E29" s="32"/>
      <c r="F29" s="45">
        <f t="shared" si="0"/>
        <v>4.18</v>
      </c>
    </row>
    <row r="30" spans="1:6" x14ac:dyDescent="0.2">
      <c r="A30" s="43">
        <v>11</v>
      </c>
      <c r="B30" s="43" t="s">
        <v>51</v>
      </c>
      <c r="C30" s="46" t="s">
        <v>34</v>
      </c>
      <c r="D30" s="44">
        <v>9</v>
      </c>
      <c r="E30" s="32"/>
      <c r="F30" s="45">
        <f t="shared" si="0"/>
        <v>6.84</v>
      </c>
    </row>
    <row r="31" spans="1:6" x14ac:dyDescent="0.2">
      <c r="A31" s="43">
        <v>12</v>
      </c>
      <c r="B31" s="43" t="s">
        <v>35</v>
      </c>
      <c r="C31" s="46" t="s">
        <v>38</v>
      </c>
      <c r="D31" s="44">
        <v>4</v>
      </c>
      <c r="E31" s="32"/>
      <c r="F31" s="45">
        <f t="shared" si="0"/>
        <v>3.04</v>
      </c>
    </row>
    <row r="32" spans="1:6" x14ac:dyDescent="0.2">
      <c r="A32" s="43">
        <v>13</v>
      </c>
      <c r="B32" s="43" t="s">
        <v>36</v>
      </c>
      <c r="C32" s="46" t="s">
        <v>38</v>
      </c>
      <c r="D32" s="44">
        <v>6</v>
      </c>
      <c r="E32" s="32"/>
      <c r="F32" s="45">
        <f t="shared" si="0"/>
        <v>4.5599999999999996</v>
      </c>
    </row>
    <row r="33" spans="1:6" x14ac:dyDescent="0.2">
      <c r="A33" s="32">
        <v>14</v>
      </c>
      <c r="B33" s="32" t="s">
        <v>62</v>
      </c>
      <c r="C33" s="34" t="s">
        <v>7</v>
      </c>
      <c r="D33" s="35">
        <v>0.1</v>
      </c>
      <c r="E33" s="32"/>
      <c r="F33" s="45">
        <f t="shared" si="0"/>
        <v>0.08</v>
      </c>
    </row>
    <row r="34" spans="1:6" x14ac:dyDescent="0.2">
      <c r="A34" s="32">
        <v>14</v>
      </c>
      <c r="B34" s="32" t="s">
        <v>62</v>
      </c>
      <c r="C34" s="34" t="s">
        <v>64</v>
      </c>
      <c r="D34" s="35">
        <v>0.1</v>
      </c>
      <c r="E34" s="32"/>
      <c r="F34" s="45">
        <f t="shared" si="0"/>
        <v>0.08</v>
      </c>
    </row>
    <row r="35" spans="1:6" x14ac:dyDescent="0.2">
      <c r="A35" s="32">
        <v>14</v>
      </c>
      <c r="B35" s="32" t="s">
        <v>62</v>
      </c>
      <c r="C35" s="34" t="s">
        <v>10</v>
      </c>
      <c r="D35" s="35">
        <v>0.1</v>
      </c>
      <c r="E35" s="32"/>
      <c r="F35" s="45">
        <f t="shared" si="0"/>
        <v>0.08</v>
      </c>
    </row>
    <row r="36" spans="1:6" x14ac:dyDescent="0.2">
      <c r="A36" s="32">
        <v>14</v>
      </c>
      <c r="B36" s="32" t="s">
        <v>62</v>
      </c>
      <c r="C36" s="34" t="s">
        <v>65</v>
      </c>
      <c r="D36" s="35">
        <v>0.1</v>
      </c>
      <c r="E36" s="32"/>
      <c r="F36" s="45">
        <f t="shared" si="0"/>
        <v>0.08</v>
      </c>
    </row>
    <row r="37" spans="1:6" x14ac:dyDescent="0.2">
      <c r="A37" s="32">
        <v>14</v>
      </c>
      <c r="B37" s="32" t="s">
        <v>62</v>
      </c>
      <c r="C37" s="34" t="s">
        <v>13</v>
      </c>
      <c r="D37" s="35">
        <v>0.18</v>
      </c>
      <c r="E37" s="32"/>
      <c r="F37" s="45">
        <f t="shared" si="0"/>
        <v>0.14000000000000001</v>
      </c>
    </row>
    <row r="38" spans="1:6" x14ac:dyDescent="0.2">
      <c r="A38" s="32">
        <v>14</v>
      </c>
      <c r="B38" s="32" t="s">
        <v>62</v>
      </c>
      <c r="C38" s="34" t="s">
        <v>14</v>
      </c>
      <c r="D38" s="35">
        <v>0.23</v>
      </c>
      <c r="E38" s="32"/>
      <c r="F38" s="45">
        <f t="shared" si="0"/>
        <v>0.17</v>
      </c>
    </row>
    <row r="39" spans="1:6" x14ac:dyDescent="0.2">
      <c r="A39" s="32">
        <v>14</v>
      </c>
      <c r="B39" s="32" t="s">
        <v>62</v>
      </c>
      <c r="C39" s="34" t="s">
        <v>26</v>
      </c>
      <c r="D39" s="35">
        <v>0.28000000000000003</v>
      </c>
      <c r="E39" s="32"/>
      <c r="F39" s="45">
        <f t="shared" si="0"/>
        <v>0.21</v>
      </c>
    </row>
    <row r="40" spans="1:6" x14ac:dyDescent="0.2">
      <c r="A40" s="32">
        <v>14</v>
      </c>
      <c r="B40" s="32" t="s">
        <v>62</v>
      </c>
      <c r="C40" s="34" t="s">
        <v>63</v>
      </c>
      <c r="D40" s="44">
        <v>0.56999999999999995</v>
      </c>
      <c r="E40" s="32"/>
      <c r="F40" s="45">
        <f t="shared" si="0"/>
        <v>0.43</v>
      </c>
    </row>
  </sheetData>
  <sheetProtection algorithmName="SHA-512" hashValue="nOGR3xrYDuozfXjFJ6fLaaebeeSeZIHqNxXNHTa8cFvUisIiPMsFCUveqSU0xAyWtzKIrSbesPYZfXwERByRIQ==" saltValue="ajPy5jCUjwYWzK1fVmYIQg==" spinCount="100000" sheet="1" objects="1" scenarios="1"/>
  <pageMargins left="0.7" right="0.7" top="0.75" bottom="0.75" header="0.3" footer="0.3"/>
  <ignoredErrors>
    <ignoredError sqref="F33 F34:F40 F48" unlockedFormula="1"/>
  </ignoredErrors>
</worksheet>
</file>

<file path=customXML/item.xml><?xml version="1.0" encoding="utf-8"?>
<properties xmlns="http://www.imanage.com/work/xmlschema">
  <documentid>NBA_DMS!7244825.1</documentid>
  <senderid>ADEL</senderid>
  <senderemail>AHAKMON@NBLAW.COM</senderemail>
  <lastmodified>2026-07-07T14:48:25.0000000+03:00</lastmodified>
  <database>NBA_DMS</database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הצעה כספית מכרז</vt:lpstr>
      <vt:lpstr>מחירי ריידרים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 יניר Rachel Yanir</dc:creator>
  <cp:lastModifiedBy>רחל יניר Rachel Yanir</cp:lastModifiedBy>
  <dcterms:created xsi:type="dcterms:W3CDTF">2026-03-29T06:44:31Z</dcterms:created>
  <dcterms:modified xsi:type="dcterms:W3CDTF">2026-07-07T11:48:25Z</dcterms:modified>
</cp:coreProperties>
</file>